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420" windowWidth="15480" windowHeight="11385"/>
  </bookViews>
  <sheets>
    <sheet name="TSA" sheetId="4" r:id="rId1"/>
    <sheet name="In State" sheetId="5" r:id="rId2"/>
  </sheets>
  <calcPr calcId="125725"/>
</workbook>
</file>

<file path=xl/calcChain.xml><?xml version="1.0" encoding="utf-8"?>
<calcChain xmlns="http://schemas.openxmlformats.org/spreadsheetml/2006/main">
  <c r="N37" i="5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N31"/>
  <c r="M31"/>
  <c r="L31"/>
  <c r="K31"/>
  <c r="J31"/>
  <c r="N30"/>
  <c r="M30"/>
  <c r="L30"/>
  <c r="K30"/>
  <c r="J30"/>
  <c r="N29"/>
  <c r="M29"/>
  <c r="L29"/>
  <c r="K29"/>
  <c r="J29"/>
  <c r="W37" i="4"/>
  <c r="V37"/>
  <c r="U37"/>
  <c r="T37"/>
  <c r="S37"/>
  <c r="R37"/>
  <c r="W36"/>
  <c r="V36"/>
  <c r="U36"/>
  <c r="T36"/>
  <c r="S36"/>
  <c r="R36"/>
  <c r="W35"/>
  <c r="V35"/>
  <c r="U35"/>
  <c r="T35"/>
  <c r="S35"/>
  <c r="R35"/>
  <c r="W34"/>
  <c r="V34"/>
  <c r="U34"/>
  <c r="T34"/>
  <c r="S34"/>
  <c r="R34"/>
  <c r="W33"/>
  <c r="V33"/>
  <c r="U33"/>
  <c r="T33"/>
  <c r="S33"/>
  <c r="R33"/>
  <c r="W32"/>
  <c r="V32"/>
  <c r="U32"/>
  <c r="T32"/>
  <c r="S32"/>
  <c r="R32"/>
  <c r="W31"/>
  <c r="V31"/>
  <c r="U31"/>
  <c r="T31"/>
  <c r="S31"/>
  <c r="R31"/>
  <c r="W30"/>
  <c r="V30"/>
  <c r="U30"/>
  <c r="T30"/>
  <c r="S30"/>
  <c r="R30"/>
  <c r="W29"/>
  <c r="V29"/>
  <c r="U29"/>
  <c r="T29"/>
  <c r="S29"/>
  <c r="R29"/>
  <c r="C30"/>
  <c r="B35"/>
  <c r="B30"/>
  <c r="C29"/>
  <c r="D30"/>
  <c r="E31"/>
  <c r="F35"/>
  <c r="L44" i="5"/>
  <c r="N44"/>
  <c r="M44"/>
  <c r="K45"/>
  <c r="K44"/>
  <c r="F29" i="4"/>
  <c r="B29"/>
  <c r="E29"/>
  <c r="D29"/>
  <c r="E35"/>
  <c r="C31"/>
  <c r="G31"/>
  <c r="F33"/>
  <c r="E33"/>
  <c r="G33"/>
  <c r="B33"/>
  <c r="D35"/>
  <c r="G35"/>
  <c r="C35"/>
  <c r="G30"/>
  <c r="E30"/>
  <c r="B31"/>
  <c r="D31"/>
  <c r="F30"/>
  <c r="F31"/>
  <c r="D33"/>
  <c r="C33"/>
  <c r="G29"/>
  <c r="S20" i="5"/>
  <c r="S21"/>
  <c r="T20"/>
  <c r="B47" i="4"/>
  <c r="E43"/>
  <c r="D42"/>
  <c r="F41"/>
  <c r="F47"/>
  <c r="B41"/>
  <c r="C43"/>
  <c r="F45"/>
  <c r="E42"/>
  <c r="F43"/>
  <c r="B43"/>
  <c r="B42"/>
  <c r="E41"/>
  <c r="E47"/>
  <c r="M41"/>
  <c r="N42"/>
  <c r="D44" i="5"/>
  <c r="K43" i="4"/>
  <c r="L42"/>
  <c r="M43"/>
  <c r="D44"/>
  <c r="L45"/>
  <c r="J47"/>
  <c r="J41"/>
  <c r="C45"/>
  <c r="C47"/>
  <c r="C41"/>
  <c r="E45"/>
  <c r="K47"/>
  <c r="N47"/>
  <c r="M47"/>
  <c r="K41"/>
  <c r="M45"/>
  <c r="N43"/>
  <c r="K45"/>
  <c r="J42"/>
  <c r="N41"/>
  <c r="M42"/>
  <c r="C42"/>
  <c r="J45"/>
  <c r="B45"/>
  <c r="D47"/>
  <c r="C45" i="5"/>
  <c r="C44" i="4"/>
  <c r="F42"/>
  <c r="D41"/>
  <c r="B47" i="5"/>
  <c r="B41"/>
  <c r="D45" i="4"/>
  <c r="L43"/>
  <c r="D43"/>
  <c r="B43" i="5"/>
  <c r="B45"/>
  <c r="K29" i="4"/>
  <c r="L41"/>
  <c r="M48"/>
  <c r="J44"/>
  <c r="B44"/>
  <c r="B42" i="5"/>
  <c r="N35" i="4"/>
  <c r="O33"/>
  <c r="L31"/>
  <c r="N48"/>
  <c r="K42"/>
  <c r="L47"/>
  <c r="J43"/>
  <c r="N45"/>
  <c r="C44" i="5"/>
  <c r="K44" i="4"/>
  <c r="E44"/>
  <c r="B44" i="5"/>
  <c r="L44" i="4"/>
  <c r="J33"/>
  <c r="K33"/>
  <c r="O30"/>
  <c r="N29"/>
  <c r="L29"/>
  <c r="M29"/>
  <c r="O29"/>
  <c r="E32"/>
  <c r="G31" i="5"/>
  <c r="B31"/>
  <c r="F31"/>
  <c r="D31"/>
  <c r="E31"/>
  <c r="C31"/>
  <c r="M44" i="4"/>
  <c r="G30" i="5"/>
  <c r="C30"/>
  <c r="D30"/>
  <c r="F30"/>
  <c r="E30"/>
  <c r="B30"/>
  <c r="G35"/>
  <c r="F35"/>
  <c r="B35"/>
  <c r="E35"/>
  <c r="C35"/>
  <c r="D35"/>
  <c r="K30" i="4"/>
  <c r="O35"/>
  <c r="J35"/>
  <c r="J30"/>
  <c r="N30"/>
  <c r="L30"/>
  <c r="G42"/>
  <c r="K35"/>
  <c r="L35"/>
  <c r="M30"/>
  <c r="M35"/>
  <c r="F44"/>
  <c r="L33"/>
  <c r="G45"/>
  <c r="G47"/>
  <c r="J29"/>
  <c r="G41"/>
  <c r="N31"/>
  <c r="N33"/>
  <c r="M31"/>
  <c r="N44"/>
  <c r="G43"/>
  <c r="O31"/>
  <c r="J31"/>
  <c r="M33"/>
  <c r="N18"/>
  <c r="K31"/>
  <c r="E44" i="5"/>
  <c r="F44"/>
  <c r="N46" i="4"/>
  <c r="E46"/>
  <c r="O32" i="5"/>
  <c r="N24" i="4"/>
  <c r="D46"/>
  <c r="E17"/>
  <c r="E21"/>
  <c r="E19"/>
  <c r="E23"/>
  <c r="E18"/>
  <c r="E20"/>
  <c r="E22"/>
  <c r="C46"/>
  <c r="G32"/>
  <c r="C32"/>
  <c r="B32"/>
  <c r="D32"/>
  <c r="G32" i="5"/>
  <c r="F32"/>
  <c r="D32"/>
  <c r="C32"/>
  <c r="E32"/>
  <c r="B32"/>
  <c r="E24" i="4"/>
  <c r="E48"/>
  <c r="B46"/>
  <c r="E49"/>
  <c r="F32"/>
  <c r="C18"/>
  <c r="C22"/>
  <c r="C21"/>
  <c r="C17"/>
  <c r="C23"/>
  <c r="C20"/>
  <c r="C19"/>
  <c r="C24"/>
  <c r="N20"/>
  <c r="N17"/>
  <c r="N19"/>
  <c r="G44"/>
  <c r="L32"/>
  <c r="M32"/>
  <c r="J32"/>
  <c r="K32"/>
  <c r="O32"/>
  <c r="N21"/>
  <c r="N23"/>
  <c r="N22"/>
  <c r="N32"/>
  <c r="M20"/>
  <c r="M17"/>
  <c r="M21"/>
  <c r="M19"/>
  <c r="M18"/>
  <c r="M24"/>
  <c r="M23"/>
  <c r="G44" i="5"/>
  <c r="D48" i="4"/>
  <c r="M46"/>
  <c r="M22"/>
  <c r="K46"/>
  <c r="L46"/>
  <c r="J46"/>
  <c r="B46" i="5"/>
  <c r="F34" i="4"/>
  <c r="F46"/>
  <c r="F22"/>
  <c r="B36"/>
  <c r="F36"/>
  <c r="F48"/>
  <c r="B34"/>
  <c r="E25"/>
  <c r="B48"/>
  <c r="C25"/>
  <c r="D20"/>
  <c r="D23"/>
  <c r="D22"/>
  <c r="D19"/>
  <c r="D17"/>
  <c r="D18"/>
  <c r="D21"/>
  <c r="D24"/>
  <c r="N25"/>
  <c r="J24"/>
  <c r="B49"/>
  <c r="M36"/>
  <c r="C48"/>
  <c r="K48"/>
  <c r="L48"/>
  <c r="K34"/>
  <c r="G46"/>
  <c r="L24"/>
  <c r="D49"/>
  <c r="J48"/>
  <c r="M25"/>
  <c r="J22"/>
  <c r="L22"/>
  <c r="K36"/>
  <c r="L36"/>
  <c r="K17"/>
  <c r="M34"/>
  <c r="J34"/>
  <c r="L34"/>
  <c r="O34"/>
  <c r="N34"/>
  <c r="L18"/>
  <c r="L20"/>
  <c r="L21"/>
  <c r="L19"/>
  <c r="L23"/>
  <c r="L17"/>
  <c r="J21"/>
  <c r="J20"/>
  <c r="J23"/>
  <c r="J19"/>
  <c r="J17"/>
  <c r="J18"/>
  <c r="G37"/>
  <c r="E37"/>
  <c r="C37"/>
  <c r="B37"/>
  <c r="B21"/>
  <c r="B18"/>
  <c r="B17"/>
  <c r="B19"/>
  <c r="B23"/>
  <c r="B20"/>
  <c r="D37"/>
  <c r="B22"/>
  <c r="F24"/>
  <c r="K20"/>
  <c r="B48" i="5"/>
  <c r="B24" i="4"/>
  <c r="G36"/>
  <c r="E36"/>
  <c r="C36"/>
  <c r="D36"/>
  <c r="G34"/>
  <c r="C34"/>
  <c r="E34"/>
  <c r="D34"/>
  <c r="F21"/>
  <c r="F37"/>
  <c r="F19"/>
  <c r="F17"/>
  <c r="F18"/>
  <c r="F23"/>
  <c r="F20"/>
  <c r="F49"/>
  <c r="B36" i="5"/>
  <c r="G22" i="4"/>
  <c r="G23"/>
  <c r="G20"/>
  <c r="G19"/>
  <c r="G24"/>
  <c r="G18"/>
  <c r="G21"/>
  <c r="G17"/>
  <c r="D25"/>
  <c r="K21"/>
  <c r="K18"/>
  <c r="K23"/>
  <c r="K24"/>
  <c r="K19"/>
  <c r="N36"/>
  <c r="L37"/>
  <c r="J36"/>
  <c r="G48"/>
  <c r="K22"/>
  <c r="C49"/>
  <c r="O36"/>
  <c r="J24" i="5"/>
  <c r="J18"/>
  <c r="J21"/>
  <c r="J23"/>
  <c r="J17"/>
  <c r="J49"/>
  <c r="J19"/>
  <c r="J20"/>
  <c r="J22"/>
  <c r="J25" i="4"/>
  <c r="J37"/>
  <c r="N37"/>
  <c r="L25"/>
  <c r="D36" i="5"/>
  <c r="G36"/>
  <c r="E36"/>
  <c r="C36"/>
  <c r="F36"/>
  <c r="B20"/>
  <c r="B21"/>
  <c r="B19"/>
  <c r="B17"/>
  <c r="B23"/>
  <c r="B18"/>
  <c r="B22"/>
  <c r="B24"/>
  <c r="F25" i="4"/>
  <c r="B25"/>
  <c r="O22"/>
  <c r="O20"/>
  <c r="B49" i="5"/>
  <c r="G25" i="4"/>
  <c r="O37"/>
  <c r="O23"/>
  <c r="K25"/>
  <c r="M37"/>
  <c r="O19"/>
  <c r="O24"/>
  <c r="O21"/>
  <c r="O17"/>
  <c r="O18"/>
  <c r="K37"/>
  <c r="G49"/>
  <c r="J25" i="5"/>
  <c r="B25"/>
  <c r="O25" i="4"/>
  <c r="R21" i="5"/>
  <c r="J45"/>
  <c r="O47" i="4"/>
  <c r="O42"/>
  <c r="O44"/>
  <c r="O46"/>
  <c r="O48"/>
  <c r="M49"/>
  <c r="O41"/>
  <c r="O43"/>
  <c r="O45"/>
  <c r="N49"/>
  <c r="L49"/>
  <c r="K49"/>
  <c r="R19"/>
  <c r="J49"/>
  <c r="V23"/>
  <c r="U20"/>
  <c r="T20"/>
  <c r="T22"/>
  <c r="S17"/>
  <c r="S23"/>
  <c r="R23"/>
  <c r="V17"/>
  <c r="T18"/>
  <c r="S19"/>
  <c r="T24"/>
  <c r="O49"/>
  <c r="V24"/>
  <c r="V22"/>
  <c r="V20"/>
  <c r="V18"/>
  <c r="U23"/>
  <c r="U21"/>
  <c r="U19"/>
  <c r="U17"/>
  <c r="T21"/>
  <c r="T19"/>
  <c r="T23"/>
  <c r="T17"/>
  <c r="R21"/>
  <c r="V21"/>
  <c r="U24"/>
  <c r="S21"/>
  <c r="R24"/>
  <c r="R18"/>
  <c r="R22"/>
  <c r="R20"/>
  <c r="S24"/>
  <c r="S22"/>
  <c r="S20"/>
  <c r="S18"/>
  <c r="V19"/>
  <c r="R17"/>
  <c r="U22"/>
  <c r="U18"/>
  <c r="U25"/>
  <c r="T25"/>
  <c r="S25"/>
  <c r="W21"/>
  <c r="V25"/>
  <c r="R25"/>
  <c r="W24"/>
  <c r="W20"/>
  <c r="W19"/>
  <c r="W18"/>
  <c r="W17"/>
  <c r="W22"/>
  <c r="W23"/>
  <c r="W25"/>
  <c r="R22" i="5"/>
  <c r="J46"/>
  <c r="F48"/>
  <c r="E48"/>
  <c r="E43"/>
  <c r="F45"/>
  <c r="F47"/>
  <c r="E47"/>
  <c r="F43"/>
  <c r="K42"/>
  <c r="D42"/>
  <c r="D43"/>
  <c r="D47"/>
  <c r="K48"/>
  <c r="R19"/>
  <c r="J43"/>
  <c r="R23"/>
  <c r="J47"/>
  <c r="S18"/>
  <c r="N43"/>
  <c r="T24"/>
  <c r="N48"/>
  <c r="M43"/>
  <c r="T19"/>
  <c r="T23"/>
  <c r="S24"/>
  <c r="T21"/>
  <c r="D48"/>
  <c r="T18"/>
  <c r="S19"/>
  <c r="S23"/>
  <c r="K43"/>
  <c r="L43"/>
  <c r="C47"/>
  <c r="C43"/>
  <c r="C48"/>
  <c r="C42"/>
  <c r="L42"/>
  <c r="K47"/>
  <c r="N45"/>
  <c r="M48"/>
  <c r="N47"/>
  <c r="M47"/>
  <c r="F42"/>
  <c r="E42"/>
  <c r="L47"/>
  <c r="R18"/>
  <c r="J42"/>
  <c r="T22"/>
  <c r="S17"/>
  <c r="T17"/>
  <c r="S22"/>
  <c r="J41"/>
  <c r="R17"/>
  <c r="L48"/>
  <c r="F41"/>
  <c r="R20"/>
  <c r="J44"/>
  <c r="E33"/>
  <c r="G47"/>
  <c r="O35"/>
  <c r="G48"/>
  <c r="O36"/>
  <c r="C41"/>
  <c r="G43"/>
  <c r="O31"/>
  <c r="F46"/>
  <c r="C46"/>
  <c r="N42"/>
  <c r="E45"/>
  <c r="M42"/>
  <c r="D45"/>
  <c r="L45"/>
  <c r="D41"/>
  <c r="N41"/>
  <c r="F49"/>
  <c r="K41"/>
  <c r="N46"/>
  <c r="K46"/>
  <c r="K22"/>
  <c r="T25"/>
  <c r="S25"/>
  <c r="G42"/>
  <c r="O30"/>
  <c r="G33"/>
  <c r="D33"/>
  <c r="B33"/>
  <c r="C33"/>
  <c r="F33"/>
  <c r="F22"/>
  <c r="F19"/>
  <c r="F23"/>
  <c r="F24"/>
  <c r="F17"/>
  <c r="F21"/>
  <c r="F20"/>
  <c r="F18"/>
  <c r="C49"/>
  <c r="C24"/>
  <c r="C17"/>
  <c r="C20"/>
  <c r="C19"/>
  <c r="C18"/>
  <c r="C23"/>
  <c r="C21"/>
  <c r="C22"/>
  <c r="L46"/>
  <c r="L41"/>
  <c r="M45"/>
  <c r="L19"/>
  <c r="R24"/>
  <c r="R25"/>
  <c r="J48"/>
  <c r="N19"/>
  <c r="N20"/>
  <c r="N24"/>
  <c r="N21"/>
  <c r="N23"/>
  <c r="N18"/>
  <c r="L49"/>
  <c r="K49"/>
  <c r="K20"/>
  <c r="K21"/>
  <c r="K23"/>
  <c r="K19"/>
  <c r="K24"/>
  <c r="K18"/>
  <c r="E41"/>
  <c r="N17"/>
  <c r="N22"/>
  <c r="K17"/>
  <c r="L17"/>
  <c r="G29"/>
  <c r="D29"/>
  <c r="B29"/>
  <c r="F29"/>
  <c r="C29"/>
  <c r="E29"/>
  <c r="G45"/>
  <c r="O33"/>
  <c r="F25"/>
  <c r="C25"/>
  <c r="L21"/>
  <c r="L24"/>
  <c r="L23"/>
  <c r="L20"/>
  <c r="L22"/>
  <c r="L18"/>
  <c r="M41"/>
  <c r="M46"/>
  <c r="O34"/>
  <c r="K25"/>
  <c r="N25"/>
  <c r="G41"/>
  <c r="O29"/>
  <c r="E46"/>
  <c r="D46"/>
  <c r="L25"/>
  <c r="M20"/>
  <c r="M23"/>
  <c r="M24"/>
  <c r="M19"/>
  <c r="M18"/>
  <c r="M21"/>
  <c r="O37"/>
  <c r="M17"/>
  <c r="M22"/>
  <c r="G46"/>
  <c r="G34"/>
  <c r="B34"/>
  <c r="F34"/>
  <c r="C34"/>
  <c r="E34"/>
  <c r="D22"/>
  <c r="D34"/>
  <c r="E22"/>
  <c r="E20"/>
  <c r="E19"/>
  <c r="E21"/>
  <c r="E18"/>
  <c r="E23"/>
  <c r="E17"/>
  <c r="E24"/>
  <c r="E49"/>
  <c r="D24"/>
  <c r="D21"/>
  <c r="D17"/>
  <c r="D20"/>
  <c r="D19"/>
  <c r="D18"/>
  <c r="D23"/>
  <c r="D49"/>
  <c r="O20"/>
  <c r="O19"/>
  <c r="O23"/>
  <c r="O18"/>
  <c r="O24"/>
  <c r="O21"/>
  <c r="M25"/>
  <c r="O22"/>
  <c r="O17"/>
  <c r="G49"/>
  <c r="G37"/>
  <c r="B37"/>
  <c r="C37"/>
  <c r="F37"/>
  <c r="D37"/>
  <c r="E37"/>
  <c r="E25"/>
  <c r="G23"/>
  <c r="G17"/>
  <c r="G18"/>
  <c r="G20"/>
  <c r="G21"/>
  <c r="G19"/>
  <c r="G24"/>
  <c r="G22"/>
  <c r="D25"/>
  <c r="O43"/>
  <c r="W31"/>
  <c r="R31"/>
  <c r="S31"/>
  <c r="T31"/>
  <c r="V31"/>
  <c r="U31"/>
  <c r="N49"/>
  <c r="O44"/>
  <c r="W32"/>
  <c r="S32"/>
  <c r="V32"/>
  <c r="T32"/>
  <c r="U32"/>
  <c r="R32"/>
  <c r="O46"/>
  <c r="W34"/>
  <c r="R34"/>
  <c r="V34"/>
  <c r="T34"/>
  <c r="S34"/>
  <c r="U34"/>
  <c r="M49"/>
  <c r="O25"/>
  <c r="U17"/>
  <c r="U18"/>
  <c r="V18"/>
  <c r="V23"/>
  <c r="U20"/>
  <c r="V20"/>
  <c r="V22"/>
  <c r="V21"/>
  <c r="U23"/>
  <c r="U19"/>
  <c r="V24"/>
  <c r="U22"/>
  <c r="V37"/>
  <c r="V17"/>
  <c r="V19"/>
  <c r="U21"/>
  <c r="U24"/>
  <c r="G25"/>
  <c r="U37"/>
  <c r="O41"/>
  <c r="W29"/>
  <c r="T29"/>
  <c r="V29"/>
  <c r="S29"/>
  <c r="R29"/>
  <c r="U29"/>
  <c r="O45"/>
  <c r="W33"/>
  <c r="S33"/>
  <c r="R33"/>
  <c r="T33"/>
  <c r="V33"/>
  <c r="U33"/>
  <c r="W37"/>
  <c r="S37"/>
  <c r="T37"/>
  <c r="R37"/>
  <c r="O49"/>
  <c r="O48"/>
  <c r="W36"/>
  <c r="S36"/>
  <c r="V36"/>
  <c r="T36"/>
  <c r="U36"/>
  <c r="R36"/>
  <c r="W19"/>
  <c r="W20"/>
  <c r="O42"/>
  <c r="W30"/>
  <c r="R30"/>
  <c r="S30"/>
  <c r="T30"/>
  <c r="U30"/>
  <c r="V30"/>
  <c r="W35"/>
  <c r="R35"/>
  <c r="T35"/>
  <c r="U35"/>
  <c r="S35"/>
  <c r="V35"/>
  <c r="O47"/>
  <c r="W23"/>
  <c r="U25"/>
  <c r="W21"/>
  <c r="W17"/>
  <c r="W24"/>
  <c r="W18"/>
  <c r="V25"/>
  <c r="W22"/>
  <c r="W25"/>
</calcChain>
</file>

<file path=xl/sharedStrings.xml><?xml version="1.0" encoding="utf-8"?>
<sst xmlns="http://schemas.openxmlformats.org/spreadsheetml/2006/main" count="374" uniqueCount="26">
  <si>
    <t>East Bay</t>
  </si>
  <si>
    <t>South County</t>
  </si>
  <si>
    <t>Newport</t>
  </si>
  <si>
    <t>Warwick</t>
  </si>
  <si>
    <t>East Bay Tourism Council</t>
  </si>
  <si>
    <t>Region</t>
  </si>
  <si>
    <t>Block Island</t>
  </si>
  <si>
    <t>Providence</t>
  </si>
  <si>
    <t>Balance of State</t>
  </si>
  <si>
    <t>Blackstone Valley Tourism Council, Northern R.I.</t>
  </si>
  <si>
    <t>Newport Country Convention and Visitors Bureau</t>
  </si>
  <si>
    <t>Block Island New Shoreham</t>
  </si>
  <si>
    <t>Grand Total</t>
  </si>
  <si>
    <t>Accom</t>
  </si>
  <si>
    <t>Entertainment</t>
  </si>
  <si>
    <t xml:space="preserve">Food </t>
  </si>
  <si>
    <t>Retail</t>
  </si>
  <si>
    <t>Transportation</t>
  </si>
  <si>
    <t>SHARE OF STATE CATEGORIES BY REGION</t>
  </si>
  <si>
    <t>SHARE OF REGION BY CATEGORIES</t>
  </si>
  <si>
    <t>Blackstone Valley</t>
  </si>
  <si>
    <t>Regional 2011 Sales</t>
  </si>
  <si>
    <t>YEAR OVER YEAR GROWTH 2010-2011</t>
  </si>
  <si>
    <t>YEAR OVER YEAR GROWTH 2011-2012</t>
  </si>
  <si>
    <t>Regional 2012 Sales</t>
  </si>
  <si>
    <t>Regional 2010 Sales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</si>
</sst>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$&quot;#,##0"/>
  </numFmts>
  <fonts count="6">
    <font>
      <sz val="10"/>
      <name val="Tms Rmn"/>
    </font>
    <font>
      <sz val="10"/>
      <name val="Geneva"/>
    </font>
    <font>
      <sz val="8"/>
      <name val="Tms Rmn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3" fontId="0" fillId="0" borderId="0" xfId="0" applyNumberFormat="1" applyBorder="1"/>
    <xf numFmtId="164" fontId="0" fillId="0" borderId="0" xfId="1" applyNumberFormat="1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0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51"/>
  <sheetViews>
    <sheetView tabSelected="1" zoomScaleNormal="100" workbookViewId="0"/>
  </sheetViews>
  <sheetFormatPr defaultRowHeight="12.75"/>
  <cols>
    <col min="1" max="1" width="28.33203125" customWidth="1"/>
    <col min="2" max="3" width="16.33203125" bestFit="1" customWidth="1"/>
    <col min="4" max="5" width="15.6640625" bestFit="1" customWidth="1"/>
    <col min="6" max="6" width="16.83203125" bestFit="1" customWidth="1"/>
    <col min="7" max="7" width="16.33203125" bestFit="1" customWidth="1"/>
    <col min="9" max="9" width="15.83203125" customWidth="1"/>
    <col min="10" max="11" width="16.1640625" bestFit="1" customWidth="1"/>
    <col min="12" max="13" width="14.33203125" bestFit="1" customWidth="1"/>
    <col min="14" max="14" width="16.6640625" bestFit="1" customWidth="1"/>
    <col min="15" max="15" width="16.1640625" bestFit="1" customWidth="1"/>
    <col min="17" max="17" width="16.5" customWidth="1"/>
    <col min="18" max="18" width="14.33203125" bestFit="1" customWidth="1"/>
    <col min="19" max="19" width="16.1640625" bestFit="1" customWidth="1"/>
    <col min="20" max="21" width="14.33203125" bestFit="1" customWidth="1"/>
    <col min="22" max="22" width="16.6640625" bestFit="1" customWidth="1"/>
    <col min="23" max="23" width="16.1640625" bestFit="1" customWidth="1"/>
  </cols>
  <sheetData>
    <row r="2" spans="1:23">
      <c r="C2" s="1"/>
      <c r="K2" s="1"/>
    </row>
    <row r="3" spans="1:23">
      <c r="A3" s="6" t="s">
        <v>24</v>
      </c>
      <c r="B3" s="1"/>
      <c r="C3" s="1"/>
      <c r="D3" s="1"/>
      <c r="E3" s="1"/>
      <c r="F3" s="1"/>
      <c r="G3" s="1"/>
      <c r="I3" s="6" t="s">
        <v>21</v>
      </c>
      <c r="J3" s="1"/>
      <c r="K3" s="1"/>
      <c r="L3" s="1"/>
      <c r="M3" s="1"/>
      <c r="N3" s="1"/>
      <c r="O3" s="1"/>
      <c r="Q3" s="6" t="s">
        <v>25</v>
      </c>
      <c r="R3" s="1"/>
      <c r="S3" s="1"/>
      <c r="T3" s="1"/>
      <c r="U3" s="1"/>
      <c r="V3" s="1"/>
      <c r="W3" s="1"/>
    </row>
    <row r="4" spans="1:23">
      <c r="A4" s="6" t="s">
        <v>5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12</v>
      </c>
      <c r="I4" s="6" t="s">
        <v>5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12</v>
      </c>
      <c r="Q4" s="6" t="s">
        <v>5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12</v>
      </c>
    </row>
    <row r="5" spans="1:23">
      <c r="A5" s="6" t="s">
        <v>8</v>
      </c>
      <c r="B5" s="8">
        <v>9557383.6765189935</v>
      </c>
      <c r="C5" s="8">
        <v>31814481.661373504</v>
      </c>
      <c r="D5" s="8">
        <v>87053528.557989046</v>
      </c>
      <c r="E5" s="8">
        <v>44222165.698740758</v>
      </c>
      <c r="F5" s="8">
        <v>90273853.971727803</v>
      </c>
      <c r="G5" s="8">
        <v>262921413.5663501</v>
      </c>
      <c r="I5" s="6" t="s">
        <v>8</v>
      </c>
      <c r="J5" s="8">
        <v>9584908.388458591</v>
      </c>
      <c r="K5" s="8">
        <v>32086024.016657796</v>
      </c>
      <c r="L5" s="8">
        <v>83953702.814619824</v>
      </c>
      <c r="M5" s="8">
        <v>41280086.807552271</v>
      </c>
      <c r="N5" s="8">
        <v>89139052.760128766</v>
      </c>
      <c r="O5" s="8">
        <v>256043774.78741726</v>
      </c>
      <c r="Q5" s="6" t="s">
        <v>8</v>
      </c>
      <c r="R5" s="8">
        <v>9644027.4342515506</v>
      </c>
      <c r="S5" s="8">
        <v>30767778.062539581</v>
      </c>
      <c r="T5" s="8">
        <v>80625866.295016125</v>
      </c>
      <c r="U5" s="8">
        <v>38806058.506848469</v>
      </c>
      <c r="V5" s="8">
        <v>89525264.008196533</v>
      </c>
      <c r="W5" s="8">
        <v>249368994.30685228</v>
      </c>
    </row>
    <row r="6" spans="1:23">
      <c r="A6" s="6" t="s">
        <v>9</v>
      </c>
      <c r="B6" s="8">
        <v>25681416.701409429</v>
      </c>
      <c r="C6" s="8">
        <v>223773051.22463936</v>
      </c>
      <c r="D6" s="8">
        <v>112233374.73822103</v>
      </c>
      <c r="E6" s="8">
        <v>39766899.223392904</v>
      </c>
      <c r="F6" s="8">
        <v>87861304.172077209</v>
      </c>
      <c r="G6" s="8">
        <v>489316046.05973995</v>
      </c>
      <c r="I6" s="6" t="s">
        <v>9</v>
      </c>
      <c r="J6" s="8">
        <v>23997330.595755961</v>
      </c>
      <c r="K6" s="8">
        <v>222340809.38336954</v>
      </c>
      <c r="L6" s="8">
        <v>107683891.32686166</v>
      </c>
      <c r="M6" s="8">
        <v>36826044.312090665</v>
      </c>
      <c r="N6" s="8">
        <v>86258383.055050448</v>
      </c>
      <c r="O6" s="8">
        <v>477106458.67312831</v>
      </c>
      <c r="Q6" s="6" t="s">
        <v>9</v>
      </c>
      <c r="R6" s="8">
        <v>22582320.373221561</v>
      </c>
      <c r="S6" s="8">
        <v>206168578.8284322</v>
      </c>
      <c r="T6" s="8">
        <v>102340583.52639331</v>
      </c>
      <c r="U6" s="8">
        <v>34339973.421566524</v>
      </c>
      <c r="V6" s="8">
        <v>86549415.494503111</v>
      </c>
      <c r="W6" s="8">
        <v>451980871.64411676</v>
      </c>
    </row>
    <row r="7" spans="1:23">
      <c r="A7" s="6" t="s">
        <v>11</v>
      </c>
      <c r="B7" s="8">
        <v>94221696.256624922</v>
      </c>
      <c r="C7" s="8">
        <v>52974261.784567237</v>
      </c>
      <c r="D7" s="8">
        <v>25098006.34342118</v>
      </c>
      <c r="E7" s="8">
        <v>30074105.59382147</v>
      </c>
      <c r="F7" s="8">
        <v>14557802.736933535</v>
      </c>
      <c r="G7" s="8">
        <v>216925872.71536836</v>
      </c>
      <c r="I7" s="6" t="s">
        <v>11</v>
      </c>
      <c r="J7" s="8">
        <v>90045107.007426932</v>
      </c>
      <c r="K7" s="8">
        <v>53313304.112096019</v>
      </c>
      <c r="L7" s="8">
        <v>23288185.290766012</v>
      </c>
      <c r="M7" s="8">
        <v>27740637.581791371</v>
      </c>
      <c r="N7" s="8">
        <v>14236676.684330963</v>
      </c>
      <c r="O7" s="8">
        <v>208623910.6764113</v>
      </c>
      <c r="Q7" s="6" t="s">
        <v>11</v>
      </c>
      <c r="R7" s="8">
        <v>88278124.201078549</v>
      </c>
      <c r="S7" s="8">
        <v>51073864.372911461</v>
      </c>
      <c r="T7" s="8">
        <v>21984119.463346951</v>
      </c>
      <c r="U7" s="8">
        <v>25855303.988325257</v>
      </c>
      <c r="V7" s="8">
        <v>14298359.689706719</v>
      </c>
      <c r="W7" s="8">
        <v>201489771.71536896</v>
      </c>
    </row>
    <row r="8" spans="1:23">
      <c r="A8" s="6" t="s">
        <v>4</v>
      </c>
      <c r="B8" s="8">
        <v>5391351.0774861537</v>
      </c>
      <c r="C8" s="8">
        <v>24152718.253341898</v>
      </c>
      <c r="D8" s="8">
        <v>31432189.115482677</v>
      </c>
      <c r="E8" s="8">
        <v>24696559.997451428</v>
      </c>
      <c r="F8" s="8">
        <v>10336338.378024513</v>
      </c>
      <c r="G8" s="8">
        <v>96009156.821786672</v>
      </c>
      <c r="I8" s="6" t="s">
        <v>4</v>
      </c>
      <c r="J8" s="8">
        <v>5400850.0174273914</v>
      </c>
      <c r="K8" s="8">
        <v>23705977.307531931</v>
      </c>
      <c r="L8" s="8">
        <v>30585741.549882621</v>
      </c>
      <c r="M8" s="8">
        <v>23362571.852004804</v>
      </c>
      <c r="N8" s="8">
        <v>10472282.994147005</v>
      </c>
      <c r="O8" s="8">
        <v>93527423.720993757</v>
      </c>
      <c r="Q8" s="6" t="s">
        <v>4</v>
      </c>
      <c r="R8" s="8">
        <v>5111303.0540565113</v>
      </c>
      <c r="S8" s="8">
        <v>21739633.39343024</v>
      </c>
      <c r="T8" s="8">
        <v>30246344.605773151</v>
      </c>
      <c r="U8" s="8">
        <v>22328727.165500678</v>
      </c>
      <c r="V8" s="8">
        <v>10683051.636004614</v>
      </c>
      <c r="W8" s="8">
        <v>90109059.854765192</v>
      </c>
    </row>
    <row r="9" spans="1:23">
      <c r="A9" s="6" t="s">
        <v>10</v>
      </c>
      <c r="B9" s="8">
        <v>232325602.49020219</v>
      </c>
      <c r="C9" s="8">
        <v>122256490.62634325</v>
      </c>
      <c r="D9" s="8">
        <v>107291991.44323957</v>
      </c>
      <c r="E9" s="8">
        <v>53042034.508524179</v>
      </c>
      <c r="F9" s="8">
        <v>29885011.127511971</v>
      </c>
      <c r="G9" s="8">
        <v>544801130.19582117</v>
      </c>
      <c r="I9" s="6" t="s">
        <v>10</v>
      </c>
      <c r="J9" s="8">
        <v>225002212.26092926</v>
      </c>
      <c r="K9" s="8">
        <v>122428428.67946601</v>
      </c>
      <c r="L9" s="8">
        <v>102373712.83197674</v>
      </c>
      <c r="M9" s="8">
        <v>48681781.242032222</v>
      </c>
      <c r="N9" s="8">
        <v>29234490.679500345</v>
      </c>
      <c r="O9" s="8">
        <v>527720625.69390458</v>
      </c>
      <c r="Q9" s="6" t="s">
        <v>10</v>
      </c>
      <c r="R9" s="8">
        <v>216484271.60336286</v>
      </c>
      <c r="S9" s="8">
        <v>115393448.7735251</v>
      </c>
      <c r="T9" s="8">
        <v>96091780.114609823</v>
      </c>
      <c r="U9" s="8">
        <v>44441057.583672017</v>
      </c>
      <c r="V9" s="8">
        <v>29361154.456849858</v>
      </c>
      <c r="W9" s="8">
        <v>501771712.53201967</v>
      </c>
    </row>
    <row r="10" spans="1:23">
      <c r="A10" s="6" t="s">
        <v>7</v>
      </c>
      <c r="B10" s="8">
        <v>141553194.01535952</v>
      </c>
      <c r="C10" s="8">
        <v>277385336.13014489</v>
      </c>
      <c r="D10" s="8">
        <v>201551089.11798248</v>
      </c>
      <c r="E10" s="8">
        <v>234430301.29253057</v>
      </c>
      <c r="F10" s="8">
        <v>307231706.07097471</v>
      </c>
      <c r="G10" s="8">
        <v>1162151626.6269922</v>
      </c>
      <c r="I10" s="6" t="s">
        <v>7</v>
      </c>
      <c r="J10" s="8">
        <v>134905202.13008881</v>
      </c>
      <c r="K10" s="8">
        <v>274497126.45738041</v>
      </c>
      <c r="L10" s="8">
        <v>192567573.21421522</v>
      </c>
      <c r="M10" s="8">
        <v>216655962.8033579</v>
      </c>
      <c r="N10" s="8">
        <v>302777296.19154668</v>
      </c>
      <c r="O10" s="8">
        <v>1121403160.7965889</v>
      </c>
      <c r="Q10" s="6" t="s">
        <v>7</v>
      </c>
      <c r="R10" s="8">
        <v>131933015.12807567</v>
      </c>
      <c r="S10" s="8">
        <v>254727072.25446224</v>
      </c>
      <c r="T10" s="8">
        <v>180067752.38820112</v>
      </c>
      <c r="U10" s="8">
        <v>202688067.57340837</v>
      </c>
      <c r="V10" s="8">
        <v>303179458.61677772</v>
      </c>
      <c r="W10" s="8">
        <v>1072595365.9609251</v>
      </c>
    </row>
    <row r="11" spans="1:23">
      <c r="A11" s="6" t="s">
        <v>1</v>
      </c>
      <c r="B11" s="8">
        <v>206491198.06865671</v>
      </c>
      <c r="C11" s="8">
        <v>83597555.758311585</v>
      </c>
      <c r="D11" s="8">
        <v>114607392.57101661</v>
      </c>
      <c r="E11" s="8">
        <v>98541561.401066929</v>
      </c>
      <c r="F11" s="8">
        <v>41400169.81914632</v>
      </c>
      <c r="G11" s="8">
        <v>544637877.61819816</v>
      </c>
      <c r="I11" s="6" t="s">
        <v>1</v>
      </c>
      <c r="J11" s="8">
        <v>201157524.60129288</v>
      </c>
      <c r="K11" s="8">
        <v>84043290.547798365</v>
      </c>
      <c r="L11" s="8">
        <v>108573488.33960941</v>
      </c>
      <c r="M11" s="8">
        <v>91199474.298878029</v>
      </c>
      <c r="N11" s="8">
        <v>40378879.773221619</v>
      </c>
      <c r="O11" s="8">
        <v>525352657.56080025</v>
      </c>
      <c r="Q11" s="6" t="s">
        <v>1</v>
      </c>
      <c r="R11" s="8">
        <v>193759203.78826603</v>
      </c>
      <c r="S11" s="8">
        <v>79299749.903211236</v>
      </c>
      <c r="T11" s="8">
        <v>102425045.76275747</v>
      </c>
      <c r="U11" s="8">
        <v>84658347.826347351</v>
      </c>
      <c r="V11" s="8">
        <v>40553828.654434882</v>
      </c>
      <c r="W11" s="8">
        <v>500696175.93501699</v>
      </c>
    </row>
    <row r="12" spans="1:23">
      <c r="A12" s="6" t="s">
        <v>3</v>
      </c>
      <c r="B12" s="8">
        <v>63255850.847970456</v>
      </c>
      <c r="C12" s="8">
        <v>41511951.94844342</v>
      </c>
      <c r="D12" s="8">
        <v>80903328.112647206</v>
      </c>
      <c r="E12" s="8">
        <v>66004749.120776534</v>
      </c>
      <c r="F12" s="8">
        <v>250808863.61228251</v>
      </c>
      <c r="G12" s="8">
        <v>502484743.64212012</v>
      </c>
      <c r="I12" s="6" t="s">
        <v>3</v>
      </c>
      <c r="J12" s="8">
        <v>60074809.326627016</v>
      </c>
      <c r="K12" s="8">
        <v>40870610.639417313</v>
      </c>
      <c r="L12" s="8">
        <v>78359704.6320685</v>
      </c>
      <c r="M12" s="8">
        <v>61342379.613263115</v>
      </c>
      <c r="N12" s="8">
        <v>250913165.39783484</v>
      </c>
      <c r="O12" s="8">
        <v>491560669.60921079</v>
      </c>
      <c r="Q12" s="6" t="s">
        <v>3</v>
      </c>
      <c r="R12" s="8">
        <v>58577793.09343031</v>
      </c>
      <c r="S12" s="8">
        <v>37862398.937740192</v>
      </c>
      <c r="T12" s="8">
        <v>72873157.843902051</v>
      </c>
      <c r="U12" s="8">
        <v>57797267.381499626</v>
      </c>
      <c r="V12" s="8">
        <v>252827270.37751484</v>
      </c>
      <c r="W12" s="8">
        <v>479937887.63408697</v>
      </c>
    </row>
    <row r="13" spans="1:23">
      <c r="A13" s="6" t="s">
        <v>12</v>
      </c>
      <c r="B13" s="10">
        <v>778477693.13422835</v>
      </c>
      <c r="C13" s="10">
        <v>857465847.38716519</v>
      </c>
      <c r="D13" s="10">
        <v>760170899.99999988</v>
      </c>
      <c r="E13" s="10">
        <v>590778376.83630478</v>
      </c>
      <c r="F13" s="10">
        <v>832355049.88867855</v>
      </c>
      <c r="G13" s="10">
        <v>3819247867.246377</v>
      </c>
      <c r="I13" s="6" t="s">
        <v>12</v>
      </c>
      <c r="J13" s="10">
        <v>750167944.32800686</v>
      </c>
      <c r="K13" s="10">
        <v>853285571.14371741</v>
      </c>
      <c r="L13" s="10">
        <v>727385999.99999988</v>
      </c>
      <c r="M13" s="10">
        <v>547088938.51097035</v>
      </c>
      <c r="N13" s="10">
        <v>823410227.53576064</v>
      </c>
      <c r="O13" s="10">
        <v>3701338681.518455</v>
      </c>
      <c r="Q13" s="6" t="s">
        <v>12</v>
      </c>
      <c r="R13" s="10">
        <v>726370058.67574298</v>
      </c>
      <c r="S13" s="10">
        <v>797032524.52625227</v>
      </c>
      <c r="T13" s="10">
        <v>686654650</v>
      </c>
      <c r="U13" s="10">
        <v>510914803.44716835</v>
      </c>
      <c r="V13" s="10">
        <v>826977802.93398833</v>
      </c>
      <c r="W13" s="10">
        <v>3547949839.5831518</v>
      </c>
    </row>
    <row r="14" spans="1:23">
      <c r="A14" s="1"/>
      <c r="B14" s="2"/>
      <c r="C14" s="2"/>
      <c r="D14" s="2"/>
      <c r="E14" s="2"/>
      <c r="F14" s="2"/>
      <c r="G14" s="2"/>
      <c r="I14" s="1"/>
      <c r="J14" s="2"/>
      <c r="K14" s="2"/>
      <c r="L14" s="2"/>
      <c r="M14" s="2"/>
      <c r="N14" s="2"/>
      <c r="O14" s="2"/>
      <c r="Q14" s="1"/>
      <c r="R14" s="2"/>
      <c r="S14" s="2"/>
      <c r="T14" s="2"/>
      <c r="U14" s="2"/>
      <c r="V14" s="2"/>
      <c r="W14" s="2"/>
    </row>
    <row r="15" spans="1:23">
      <c r="A15" s="12" t="s">
        <v>18</v>
      </c>
      <c r="B15" s="4"/>
      <c r="C15" s="4"/>
      <c r="D15" s="4"/>
      <c r="E15" s="4"/>
      <c r="F15" s="4"/>
      <c r="G15" s="3"/>
      <c r="I15" s="12" t="s">
        <v>18</v>
      </c>
      <c r="J15" s="4"/>
      <c r="K15" s="4"/>
      <c r="L15" s="4"/>
      <c r="M15" s="4"/>
      <c r="N15" s="4"/>
      <c r="O15" s="3"/>
      <c r="Q15" s="12" t="s">
        <v>18</v>
      </c>
      <c r="R15" s="4"/>
      <c r="S15" s="4"/>
      <c r="T15" s="4"/>
      <c r="U15" s="4"/>
      <c r="V15" s="4"/>
      <c r="W15" s="3"/>
    </row>
    <row r="16" spans="1:23">
      <c r="A16" s="6" t="s">
        <v>5</v>
      </c>
      <c r="B16" s="9" t="s">
        <v>13</v>
      </c>
      <c r="C16" s="9" t="s">
        <v>14</v>
      </c>
      <c r="D16" s="9" t="s">
        <v>15</v>
      </c>
      <c r="E16" s="9" t="s">
        <v>16</v>
      </c>
      <c r="F16" s="9" t="s">
        <v>17</v>
      </c>
      <c r="G16" s="9" t="s">
        <v>12</v>
      </c>
      <c r="I16" s="6" t="s">
        <v>5</v>
      </c>
      <c r="J16" s="9" t="s">
        <v>13</v>
      </c>
      <c r="K16" s="9" t="s">
        <v>14</v>
      </c>
      <c r="L16" s="9" t="s">
        <v>15</v>
      </c>
      <c r="M16" s="9" t="s">
        <v>16</v>
      </c>
      <c r="N16" s="9" t="s">
        <v>17</v>
      </c>
      <c r="O16" s="9" t="s">
        <v>12</v>
      </c>
      <c r="Q16" s="6" t="s">
        <v>5</v>
      </c>
      <c r="R16" s="9" t="s">
        <v>13</v>
      </c>
      <c r="S16" s="9" t="s">
        <v>14</v>
      </c>
      <c r="T16" s="9" t="s">
        <v>15</v>
      </c>
      <c r="U16" s="9" t="s">
        <v>16</v>
      </c>
      <c r="V16" s="9" t="s">
        <v>17</v>
      </c>
      <c r="W16" s="9" t="s">
        <v>12</v>
      </c>
    </row>
    <row r="17" spans="1:23">
      <c r="A17" s="6" t="s">
        <v>8</v>
      </c>
      <c r="B17" s="7">
        <f t="shared" ref="B17:G17" si="0">B5/B$13</f>
        <v>1.2277016747955899E-2</v>
      </c>
      <c r="C17" s="7">
        <f t="shared" si="0"/>
        <v>3.7102914079105646E-2</v>
      </c>
      <c r="D17" s="7">
        <f t="shared" si="0"/>
        <v>0.11451836495975978</v>
      </c>
      <c r="E17" s="7">
        <f t="shared" si="0"/>
        <v>7.4854069533750067E-2</v>
      </c>
      <c r="F17" s="7">
        <f t="shared" si="0"/>
        <v>0.10845594555328436</v>
      </c>
      <c r="G17" s="11">
        <f t="shared" si="0"/>
        <v>6.8841149541810878E-2</v>
      </c>
      <c r="I17" s="6" t="s">
        <v>8</v>
      </c>
      <c r="J17" s="7">
        <f t="shared" ref="J17:O17" si="1">J5/J$13</f>
        <v>1.2777016747955897E-2</v>
      </c>
      <c r="K17" s="7">
        <f t="shared" si="1"/>
        <v>3.7602914079105647E-2</v>
      </c>
      <c r="L17" s="7">
        <f t="shared" si="1"/>
        <v>0.11541836495975979</v>
      </c>
      <c r="M17" s="7">
        <f t="shared" si="1"/>
        <v>7.5454069533750071E-2</v>
      </c>
      <c r="N17" s="7">
        <f t="shared" si="1"/>
        <v>0.10825594555328433</v>
      </c>
      <c r="O17" s="11">
        <f t="shared" si="1"/>
        <v>6.9175991936619163E-2</v>
      </c>
      <c r="Q17" s="6" t="s">
        <v>8</v>
      </c>
      <c r="R17" s="7">
        <f t="shared" ref="R17:W17" si="2">R5/R$13</f>
        <v>1.3277016747955901E-2</v>
      </c>
      <c r="S17" s="7">
        <f t="shared" si="2"/>
        <v>3.8602914079105648E-2</v>
      </c>
      <c r="T17" s="7">
        <f t="shared" si="2"/>
        <v>0.1174183649597598</v>
      </c>
      <c r="U17" s="7">
        <f t="shared" si="2"/>
        <v>7.5954069533750057E-2</v>
      </c>
      <c r="V17" s="7">
        <f t="shared" si="2"/>
        <v>0.10825594555328433</v>
      </c>
      <c r="W17" s="11">
        <f t="shared" si="2"/>
        <v>7.028537763548276E-2</v>
      </c>
    </row>
    <row r="18" spans="1:23">
      <c r="A18" s="6" t="s">
        <v>9</v>
      </c>
      <c r="B18" s="7">
        <f t="shared" ref="B18:G18" si="3">B6/B$13</f>
        <v>3.2989277570707902E-2</v>
      </c>
      <c r="C18" s="7">
        <f t="shared" si="3"/>
        <v>0.26097022045427398</v>
      </c>
      <c r="D18" s="7">
        <f t="shared" si="3"/>
        <v>0.147642292987302</v>
      </c>
      <c r="E18" s="7">
        <f t="shared" si="3"/>
        <v>6.7312719596051965E-2</v>
      </c>
      <c r="F18" s="7">
        <f t="shared" si="3"/>
        <v>0.10555748317238901</v>
      </c>
      <c r="G18" s="11">
        <f t="shared" si="3"/>
        <v>0.12811843144721838</v>
      </c>
      <c r="I18" s="6" t="s">
        <v>9</v>
      </c>
      <c r="J18" s="7">
        <f t="shared" ref="J18:O18" si="4">J6/J$13</f>
        <v>3.1989277570707901E-2</v>
      </c>
      <c r="K18" s="7">
        <f t="shared" si="4"/>
        <v>0.26057022045427397</v>
      </c>
      <c r="L18" s="7">
        <f t="shared" si="4"/>
        <v>0.14804229298730204</v>
      </c>
      <c r="M18" s="7">
        <f t="shared" si="4"/>
        <v>6.7312719596051965E-2</v>
      </c>
      <c r="N18" s="7">
        <f t="shared" si="4"/>
        <v>0.104757483172389</v>
      </c>
      <c r="O18" s="11">
        <f t="shared" si="4"/>
        <v>0.12890105438213989</v>
      </c>
      <c r="Q18" s="6" t="s">
        <v>9</v>
      </c>
      <c r="R18" s="7">
        <f t="shared" ref="R18:W18" si="5">R6/R$13</f>
        <v>3.1089277570707907E-2</v>
      </c>
      <c r="S18" s="7">
        <f t="shared" si="5"/>
        <v>0.25867022045427396</v>
      </c>
      <c r="T18" s="7">
        <f t="shared" si="5"/>
        <v>0.14904229298730201</v>
      </c>
      <c r="U18" s="7">
        <f t="shared" si="5"/>
        <v>6.7212719596051948E-2</v>
      </c>
      <c r="V18" s="7">
        <f t="shared" si="5"/>
        <v>0.104657483172389</v>
      </c>
      <c r="W18" s="11">
        <f t="shared" si="5"/>
        <v>0.12739212561618965</v>
      </c>
    </row>
    <row r="19" spans="1:23">
      <c r="A19" s="6" t="s">
        <v>11</v>
      </c>
      <c r="B19" s="7">
        <f t="shared" ref="B19:G19" si="6">B7/B$13</f>
        <v>0.12103326413539101</v>
      </c>
      <c r="C19" s="7">
        <f t="shared" si="6"/>
        <v>6.1780025345602091E-2</v>
      </c>
      <c r="D19" s="7">
        <f t="shared" si="6"/>
        <v>3.3016268241024729E-2</v>
      </c>
      <c r="E19" s="7">
        <f t="shared" si="6"/>
        <v>5.0905901050191146E-2</v>
      </c>
      <c r="F19" s="7">
        <f t="shared" si="6"/>
        <v>1.7489895374432504E-2</v>
      </c>
      <c r="G19" s="16">
        <f t="shared" si="6"/>
        <v>5.6798060836980663E-2</v>
      </c>
      <c r="I19" s="6" t="s">
        <v>11</v>
      </c>
      <c r="J19" s="7">
        <f t="shared" ref="J19:O19" si="7">J7/J$13</f>
        <v>0.12003326413539099</v>
      </c>
      <c r="K19" s="7">
        <f t="shared" si="7"/>
        <v>6.248002534560209E-2</v>
      </c>
      <c r="L19" s="7">
        <f t="shared" si="7"/>
        <v>3.2016268241024735E-2</v>
      </c>
      <c r="M19" s="7">
        <f t="shared" si="7"/>
        <v>5.0705901050191148E-2</v>
      </c>
      <c r="N19" s="7">
        <f t="shared" si="7"/>
        <v>1.7289895374432502E-2</v>
      </c>
      <c r="O19" s="16">
        <f t="shared" si="7"/>
        <v>5.6364447738358386E-2</v>
      </c>
      <c r="Q19" s="6" t="s">
        <v>11</v>
      </c>
      <c r="R19" s="7">
        <f t="shared" ref="R19:W19" si="8">R7/R$13</f>
        <v>0.12153326413539102</v>
      </c>
      <c r="S19" s="7">
        <f t="shared" si="8"/>
        <v>6.4080025345602087E-2</v>
      </c>
      <c r="T19" s="7">
        <f t="shared" si="8"/>
        <v>3.2016268241024728E-2</v>
      </c>
      <c r="U19" s="7">
        <f t="shared" si="8"/>
        <v>5.0605901050191138E-2</v>
      </c>
      <c r="V19" s="7">
        <f t="shared" si="8"/>
        <v>1.7289895374432502E-2</v>
      </c>
      <c r="W19" s="16">
        <f t="shared" si="8"/>
        <v>5.6790479241680021E-2</v>
      </c>
    </row>
    <row r="20" spans="1:23">
      <c r="A20" s="6" t="s">
        <v>4</v>
      </c>
      <c r="B20" s="7">
        <f t="shared" ref="B20:G20" si="9">B8/B$13</f>
        <v>6.9255048989008789E-3</v>
      </c>
      <c r="C20" s="7">
        <f t="shared" si="9"/>
        <v>2.8167557141708995E-2</v>
      </c>
      <c r="D20" s="7">
        <f t="shared" si="9"/>
        <v>4.1348845523398334E-2</v>
      </c>
      <c r="E20" s="7">
        <f t="shared" si="9"/>
        <v>4.1803425727435603E-2</v>
      </c>
      <c r="F20" s="7">
        <f t="shared" si="9"/>
        <v>1.241818425851675E-2</v>
      </c>
      <c r="G20" s="11">
        <f t="shared" si="9"/>
        <v>2.5138236678785633E-2</v>
      </c>
      <c r="I20" s="6" t="s">
        <v>4</v>
      </c>
      <c r="J20" s="7">
        <f t="shared" ref="J20:O20" si="10">J8/J$13</f>
        <v>7.1995211982370426E-3</v>
      </c>
      <c r="K20" s="7">
        <f t="shared" si="10"/>
        <v>2.7781997152204481E-2</v>
      </c>
      <c r="L20" s="7">
        <f t="shared" si="10"/>
        <v>4.204884552339834E-2</v>
      </c>
      <c r="M20" s="7">
        <f t="shared" si="10"/>
        <v>4.2703425727435601E-2</v>
      </c>
      <c r="N20" s="7">
        <f t="shared" si="10"/>
        <v>1.2718184258516748E-2</v>
      </c>
      <c r="O20" s="11">
        <f t="shared" si="10"/>
        <v>2.5268539782105165E-2</v>
      </c>
      <c r="Q20" s="6" t="s">
        <v>4</v>
      </c>
      <c r="R20" s="7">
        <f t="shared" ref="R20:W20" si="11">R8/R$13</f>
        <v>7.036775529232318E-3</v>
      </c>
      <c r="S20" s="7">
        <f t="shared" si="11"/>
        <v>2.7275716767458203E-2</v>
      </c>
      <c r="T20" s="7">
        <f t="shared" si="11"/>
        <v>4.4048845523398335E-2</v>
      </c>
      <c r="U20" s="7">
        <f t="shared" si="11"/>
        <v>4.3703425727435595E-2</v>
      </c>
      <c r="V20" s="7">
        <f t="shared" si="11"/>
        <v>1.2918184258516749E-2</v>
      </c>
      <c r="W20" s="11">
        <f t="shared" si="11"/>
        <v>2.5397501072154983E-2</v>
      </c>
    </row>
    <row r="21" spans="1:23">
      <c r="A21" s="6" t="s">
        <v>10</v>
      </c>
      <c r="B21" s="7">
        <f t="shared" ref="B21:G21" si="12">B9/B$13</f>
        <v>0.29843578632913204</v>
      </c>
      <c r="C21" s="7">
        <f t="shared" si="12"/>
        <v>0.142578845558547</v>
      </c>
      <c r="D21" s="7">
        <f t="shared" si="12"/>
        <v>0.141141934587656</v>
      </c>
      <c r="E21" s="7">
        <f t="shared" si="12"/>
        <v>8.9783303838185793E-2</v>
      </c>
      <c r="F21" s="7">
        <f t="shared" si="12"/>
        <v>3.5904162690559606E-2</v>
      </c>
      <c r="G21" s="11">
        <f t="shared" si="12"/>
        <v>0.14264618300058513</v>
      </c>
      <c r="I21" s="6" t="s">
        <v>10</v>
      </c>
      <c r="J21" s="7">
        <f t="shared" ref="J21:O21" si="13">J9/J$13</f>
        <v>0.29993578632913198</v>
      </c>
      <c r="K21" s="7">
        <f t="shared" si="13"/>
        <v>0.14347884555854701</v>
      </c>
      <c r="L21" s="7">
        <f t="shared" si="13"/>
        <v>0.14074193458765602</v>
      </c>
      <c r="M21" s="7">
        <f t="shared" si="13"/>
        <v>8.8983303838185798E-2</v>
      </c>
      <c r="N21" s="7">
        <f t="shared" si="13"/>
        <v>3.5504162690559601E-2</v>
      </c>
      <c r="O21" s="11">
        <f t="shared" si="13"/>
        <v>0.14257561144807476</v>
      </c>
      <c r="Q21" s="6" t="s">
        <v>10</v>
      </c>
      <c r="R21" s="7">
        <f t="shared" ref="R21:W21" si="14">R9/R$13</f>
        <v>0.29803578632913208</v>
      </c>
      <c r="S21" s="7">
        <f t="shared" si="14"/>
        <v>0.144778845558547</v>
      </c>
      <c r="T21" s="7">
        <f t="shared" si="14"/>
        <v>0.139941934587656</v>
      </c>
      <c r="U21" s="7">
        <f t="shared" si="14"/>
        <v>8.6983303838185783E-2</v>
      </c>
      <c r="V21" s="7">
        <f t="shared" si="14"/>
        <v>3.5504162690559601E-2</v>
      </c>
      <c r="W21" s="11">
        <f t="shared" si="14"/>
        <v>0.14142581919674849</v>
      </c>
    </row>
    <row r="22" spans="1:23">
      <c r="A22" s="6" t="s">
        <v>7</v>
      </c>
      <c r="B22" s="7">
        <f t="shared" ref="B22:G22" si="15">B10/B$13</f>
        <v>0.18183333352231626</v>
      </c>
      <c r="C22" s="7">
        <f t="shared" si="15"/>
        <v>0.32349432572198894</v>
      </c>
      <c r="D22" s="7">
        <f t="shared" si="15"/>
        <v>0.26513918004225434</v>
      </c>
      <c r="E22" s="7">
        <f t="shared" si="15"/>
        <v>0.39681598122791051</v>
      </c>
      <c r="F22" s="7">
        <f t="shared" si="15"/>
        <v>0.36911136192669791</v>
      </c>
      <c r="G22" s="11">
        <f t="shared" si="15"/>
        <v>0.30428808682293956</v>
      </c>
      <c r="I22" s="6" t="s">
        <v>7</v>
      </c>
      <c r="J22" s="7">
        <f t="shared" ref="J22:O22" si="16">J10/J$13</f>
        <v>0.17983333352231623</v>
      </c>
      <c r="K22" s="7">
        <f t="shared" si="16"/>
        <v>0.32169432572198897</v>
      </c>
      <c r="L22" s="7">
        <f t="shared" si="16"/>
        <v>0.26473918004225439</v>
      </c>
      <c r="M22" s="7">
        <f t="shared" si="16"/>
        <v>0.39601598122791049</v>
      </c>
      <c r="N22" s="7">
        <f t="shared" si="16"/>
        <v>0.36771136192669779</v>
      </c>
      <c r="O22" s="11">
        <f t="shared" si="16"/>
        <v>0.30297231820367732</v>
      </c>
      <c r="Q22" s="6" t="s">
        <v>7</v>
      </c>
      <c r="R22" s="7">
        <f t="shared" ref="R22:W22" si="17">R10/R$13</f>
        <v>0.18163333352231628</v>
      </c>
      <c r="S22" s="7">
        <f t="shared" si="17"/>
        <v>0.31959432572198898</v>
      </c>
      <c r="T22" s="7">
        <f t="shared" si="17"/>
        <v>0.26223918004225433</v>
      </c>
      <c r="U22" s="7">
        <f t="shared" si="17"/>
        <v>0.39671598122791041</v>
      </c>
      <c r="V22" s="7">
        <f t="shared" si="17"/>
        <v>0.36661136192669774</v>
      </c>
      <c r="W22" s="11">
        <f t="shared" si="17"/>
        <v>0.30231412913293731</v>
      </c>
    </row>
    <row r="23" spans="1:23">
      <c r="A23" s="6" t="s">
        <v>1</v>
      </c>
      <c r="B23" s="7">
        <f t="shared" ref="B23:G23" si="18">B11/B$13</f>
        <v>0.26524998710920372</v>
      </c>
      <c r="C23" s="7">
        <f t="shared" si="18"/>
        <v>9.7493743935162705E-2</v>
      </c>
      <c r="D23" s="7">
        <f t="shared" si="18"/>
        <v>0.15076529839673766</v>
      </c>
      <c r="E23" s="7">
        <f t="shared" si="18"/>
        <v>0.16679953983551299</v>
      </c>
      <c r="F23" s="7">
        <f t="shared" si="18"/>
        <v>4.9738593914560009E-2</v>
      </c>
      <c r="G23" s="11">
        <f t="shared" si="18"/>
        <v>0.14260343830757291</v>
      </c>
      <c r="I23" s="6" t="s">
        <v>1</v>
      </c>
      <c r="J23" s="7">
        <f t="shared" ref="J23:O23" si="19">J11/J$13</f>
        <v>0.26814998710920368</v>
      </c>
      <c r="K23" s="7">
        <f t="shared" si="19"/>
        <v>9.8493743935162706E-2</v>
      </c>
      <c r="L23" s="7">
        <f t="shared" si="19"/>
        <v>0.14926529839673769</v>
      </c>
      <c r="M23" s="7">
        <f t="shared" si="19"/>
        <v>0.166699539835513</v>
      </c>
      <c r="N23" s="7">
        <f t="shared" si="19"/>
        <v>4.9038593914560002E-2</v>
      </c>
      <c r="O23" s="11">
        <f t="shared" si="19"/>
        <v>0.1419358515296085</v>
      </c>
      <c r="Q23" s="6" t="s">
        <v>1</v>
      </c>
      <c r="R23" s="7">
        <f t="shared" ref="R23:W23" si="20">R11/R$13</f>
        <v>0.26674998710920378</v>
      </c>
      <c r="S23" s="7">
        <f t="shared" si="20"/>
        <v>9.9493743935162707E-2</v>
      </c>
      <c r="T23" s="7">
        <f t="shared" si="20"/>
        <v>0.14916529839673767</v>
      </c>
      <c r="U23" s="7">
        <f t="shared" si="20"/>
        <v>0.16569953983551297</v>
      </c>
      <c r="V23" s="7">
        <f t="shared" si="20"/>
        <v>4.9038593914560002E-2</v>
      </c>
      <c r="W23" s="11">
        <f t="shared" si="20"/>
        <v>0.14112267607307655</v>
      </c>
    </row>
    <row r="24" spans="1:23">
      <c r="A24" s="6" t="s">
        <v>3</v>
      </c>
      <c r="B24" s="7">
        <f t="shared" ref="B24:G24" si="21">B12/B$13</f>
        <v>8.1255829686392333E-2</v>
      </c>
      <c r="C24" s="7">
        <f t="shared" si="21"/>
        <v>4.8412367763610575E-2</v>
      </c>
      <c r="D24" s="7">
        <f t="shared" si="21"/>
        <v>0.10642781526186706</v>
      </c>
      <c r="E24" s="7">
        <f t="shared" si="21"/>
        <v>0.11172505919096187</v>
      </c>
      <c r="F24" s="7">
        <f t="shared" si="21"/>
        <v>0.3013243731095599</v>
      </c>
      <c r="G24" s="11">
        <f t="shared" si="21"/>
        <v>0.13156641336410679</v>
      </c>
      <c r="I24" s="6" t="s">
        <v>3</v>
      </c>
      <c r="J24" s="7">
        <f t="shared" ref="J24:O24" si="22">J12/J$13</f>
        <v>8.0081813387056208E-2</v>
      </c>
      <c r="K24" s="7">
        <f t="shared" si="22"/>
        <v>4.7897927753115077E-2</v>
      </c>
      <c r="L24" s="7">
        <f t="shared" si="22"/>
        <v>0.10772781526186717</v>
      </c>
      <c r="M24" s="7">
        <f t="shared" si="22"/>
        <v>0.112125059190962</v>
      </c>
      <c r="N24" s="7">
        <f t="shared" si="22"/>
        <v>0.30472437310956002</v>
      </c>
      <c r="O24" s="11">
        <f t="shared" si="22"/>
        <v>0.13280618497941685</v>
      </c>
      <c r="Q24" s="6" t="s">
        <v>3</v>
      </c>
      <c r="R24" s="7">
        <f t="shared" ref="R24:W24" si="23">R12/R$13</f>
        <v>8.0644559056060813E-2</v>
      </c>
      <c r="S24" s="7">
        <f t="shared" si="23"/>
        <v>4.7504208137861381E-2</v>
      </c>
      <c r="T24" s="7">
        <f t="shared" si="23"/>
        <v>0.10612781526186715</v>
      </c>
      <c r="U24" s="7">
        <f t="shared" si="23"/>
        <v>0.11312505919096198</v>
      </c>
      <c r="V24" s="7">
        <f t="shared" si="23"/>
        <v>0.30572437310956002</v>
      </c>
      <c r="W24" s="11">
        <f t="shared" si="23"/>
        <v>0.13527189203173032</v>
      </c>
    </row>
    <row r="25" spans="1:23">
      <c r="A25" s="6" t="s">
        <v>12</v>
      </c>
      <c r="B25" s="11">
        <f t="shared" ref="B25:G25" si="24">SUM(B17:B24)</f>
        <v>1</v>
      </c>
      <c r="C25" s="11">
        <f t="shared" si="24"/>
        <v>0.99999999999999989</v>
      </c>
      <c r="D25" s="11">
        <f t="shared" si="24"/>
        <v>1</v>
      </c>
      <c r="E25" s="11">
        <f t="shared" si="24"/>
        <v>1</v>
      </c>
      <c r="F25" s="11">
        <f t="shared" si="24"/>
        <v>1</v>
      </c>
      <c r="G25" s="11">
        <f t="shared" si="24"/>
        <v>1</v>
      </c>
      <c r="I25" s="6" t="s">
        <v>12</v>
      </c>
      <c r="J25" s="11">
        <f t="shared" ref="J25:O25" si="25">SUM(J17:J24)</f>
        <v>1</v>
      </c>
      <c r="K25" s="11">
        <f t="shared" si="25"/>
        <v>1</v>
      </c>
      <c r="L25" s="11">
        <f t="shared" si="25"/>
        <v>1.0000000000000002</v>
      </c>
      <c r="M25" s="11">
        <f t="shared" si="25"/>
        <v>1</v>
      </c>
      <c r="N25" s="11">
        <f t="shared" si="25"/>
        <v>1</v>
      </c>
      <c r="O25" s="11">
        <f t="shared" si="25"/>
        <v>1</v>
      </c>
      <c r="Q25" s="6" t="s">
        <v>12</v>
      </c>
      <c r="R25" s="11">
        <f t="shared" ref="R25:W25" si="26">SUM(R17:R24)</f>
        <v>1</v>
      </c>
      <c r="S25" s="11">
        <f t="shared" si="26"/>
        <v>1</v>
      </c>
      <c r="T25" s="11">
        <f t="shared" si="26"/>
        <v>1</v>
      </c>
      <c r="U25" s="11">
        <f t="shared" si="26"/>
        <v>0.99999999999999989</v>
      </c>
      <c r="V25" s="11">
        <f t="shared" si="26"/>
        <v>0.99999999999999989</v>
      </c>
      <c r="W25" s="11">
        <f t="shared" si="26"/>
        <v>1.0000000000000002</v>
      </c>
    </row>
    <row r="27" spans="1:23">
      <c r="A27" s="12" t="s">
        <v>19</v>
      </c>
      <c r="B27" s="4"/>
      <c r="C27" s="4"/>
      <c r="D27" s="4"/>
      <c r="E27" s="4"/>
      <c r="F27" s="4"/>
      <c r="G27" s="3"/>
      <c r="I27" s="12" t="s">
        <v>19</v>
      </c>
      <c r="J27" s="4"/>
      <c r="K27" s="4"/>
      <c r="L27" s="4"/>
      <c r="M27" s="4"/>
      <c r="N27" s="4"/>
      <c r="O27" s="3"/>
      <c r="Q27" s="12" t="s">
        <v>19</v>
      </c>
      <c r="R27" s="4"/>
      <c r="S27" s="4"/>
      <c r="T27" s="4"/>
      <c r="U27" s="4"/>
      <c r="V27" s="4"/>
      <c r="W27" s="3"/>
    </row>
    <row r="28" spans="1:23">
      <c r="A28" s="6" t="s">
        <v>5</v>
      </c>
      <c r="B28" s="9" t="s">
        <v>13</v>
      </c>
      <c r="C28" s="9" t="s">
        <v>14</v>
      </c>
      <c r="D28" s="9" t="s">
        <v>15</v>
      </c>
      <c r="E28" s="9" t="s">
        <v>16</v>
      </c>
      <c r="F28" s="9" t="s">
        <v>17</v>
      </c>
      <c r="G28" s="13" t="s">
        <v>12</v>
      </c>
      <c r="I28" s="6" t="s">
        <v>5</v>
      </c>
      <c r="J28" s="9" t="s">
        <v>13</v>
      </c>
      <c r="K28" s="9" t="s">
        <v>14</v>
      </c>
      <c r="L28" s="9" t="s">
        <v>15</v>
      </c>
      <c r="M28" s="9" t="s">
        <v>16</v>
      </c>
      <c r="N28" s="9" t="s">
        <v>17</v>
      </c>
      <c r="O28" s="13" t="s">
        <v>12</v>
      </c>
      <c r="Q28" s="6" t="s">
        <v>5</v>
      </c>
      <c r="R28" s="9" t="s">
        <v>13</v>
      </c>
      <c r="S28" s="9" t="s">
        <v>14</v>
      </c>
      <c r="T28" s="9" t="s">
        <v>15</v>
      </c>
      <c r="U28" s="9" t="s">
        <v>16</v>
      </c>
      <c r="V28" s="9" t="s">
        <v>17</v>
      </c>
      <c r="W28" s="13" t="s">
        <v>12</v>
      </c>
    </row>
    <row r="29" spans="1:23">
      <c r="A29" s="6" t="s">
        <v>8</v>
      </c>
      <c r="B29" s="7">
        <f t="shared" ref="B29:F37" si="27">B5/$G5</f>
        <v>3.6350723765248276E-2</v>
      </c>
      <c r="C29" s="7">
        <f t="shared" si="27"/>
        <v>0.12100376774121097</v>
      </c>
      <c r="D29" s="7">
        <f t="shared" si="27"/>
        <v>0.33110094524887551</v>
      </c>
      <c r="E29" s="7">
        <f t="shared" si="27"/>
        <v>0.16819537480381369</v>
      </c>
      <c r="F29" s="7">
        <f t="shared" si="27"/>
        <v>0.34334918844085155</v>
      </c>
      <c r="G29" s="11">
        <f>G5/G5</f>
        <v>1</v>
      </c>
      <c r="I29" s="6" t="s">
        <v>8</v>
      </c>
      <c r="J29" s="7">
        <f t="shared" ref="J29:N37" si="28">J5/$O5</f>
        <v>3.7434647245052341E-2</v>
      </c>
      <c r="K29" s="7">
        <f t="shared" si="28"/>
        <v>0.12531460311150902</v>
      </c>
      <c r="L29" s="7">
        <f t="shared" si="28"/>
        <v>0.32788808431028316</v>
      </c>
      <c r="M29" s="7">
        <f t="shared" si="28"/>
        <v>0.16122277076185682</v>
      </c>
      <c r="N29" s="7">
        <f t="shared" si="28"/>
        <v>0.34813989457129857</v>
      </c>
      <c r="O29" s="11">
        <f>O5/O5</f>
        <v>1</v>
      </c>
      <c r="Q29" s="6" t="s">
        <v>8</v>
      </c>
      <c r="R29" s="7">
        <f t="shared" ref="R29:W29" si="29">R5/$W5</f>
        <v>3.867372309479835E-2</v>
      </c>
      <c r="S29" s="7">
        <f t="shared" si="29"/>
        <v>0.12338253257211027</v>
      </c>
      <c r="T29" s="7">
        <f t="shared" si="29"/>
        <v>0.32331953103923095</v>
      </c>
      <c r="U29" s="7">
        <f t="shared" si="29"/>
        <v>0.15561701491684662</v>
      </c>
      <c r="V29" s="7">
        <f t="shared" si="29"/>
        <v>0.35900719837701378</v>
      </c>
      <c r="W29" s="11">
        <f t="shared" si="29"/>
        <v>1</v>
      </c>
    </row>
    <row r="30" spans="1:23">
      <c r="A30" s="6" t="s">
        <v>20</v>
      </c>
      <c r="B30" s="7">
        <f t="shared" si="27"/>
        <v>5.2484313376214155E-2</v>
      </c>
      <c r="C30" s="7">
        <f t="shared" si="27"/>
        <v>0.45731803202979204</v>
      </c>
      <c r="D30" s="7">
        <f t="shared" si="27"/>
        <v>0.22936786079669788</v>
      </c>
      <c r="E30" s="7">
        <f t="shared" si="27"/>
        <v>8.1270376362310867E-2</v>
      </c>
      <c r="F30" s="7">
        <f t="shared" si="27"/>
        <v>0.17955941743498505</v>
      </c>
      <c r="G30" s="11">
        <f>G6/G6</f>
        <v>1</v>
      </c>
      <c r="I30" s="6" t="s">
        <v>9</v>
      </c>
      <c r="J30" s="7">
        <f t="shared" si="28"/>
        <v>5.0297643554217397E-2</v>
      </c>
      <c r="K30" s="7">
        <f t="shared" si="28"/>
        <v>0.46601928215710459</v>
      </c>
      <c r="L30" s="7">
        <f t="shared" si="28"/>
        <v>0.22570201968411679</v>
      </c>
      <c r="M30" s="7">
        <f t="shared" si="28"/>
        <v>7.7186220481078538E-2</v>
      </c>
      <c r="N30" s="7">
        <f t="shared" si="28"/>
        <v>0.18079483412348263</v>
      </c>
      <c r="O30" s="11">
        <f t="shared" ref="O30:O37" si="30">O6/$O6</f>
        <v>1</v>
      </c>
      <c r="Q30" s="6" t="s">
        <v>9</v>
      </c>
      <c r="R30" s="7">
        <f t="shared" ref="R30:W30" si="31">R6/$W6</f>
        <v>4.9963000184225836E-2</v>
      </c>
      <c r="S30" s="7">
        <f t="shared" si="31"/>
        <v>0.45614447814677955</v>
      </c>
      <c r="T30" s="7">
        <f t="shared" si="31"/>
        <v>0.22642680243108787</v>
      </c>
      <c r="U30" s="7">
        <f t="shared" si="31"/>
        <v>7.5976607807874949E-2</v>
      </c>
      <c r="V30" s="7">
        <f t="shared" si="31"/>
        <v>0.19148911143003167</v>
      </c>
      <c r="W30" s="11">
        <f t="shared" si="31"/>
        <v>1</v>
      </c>
    </row>
    <row r="31" spans="1:23">
      <c r="A31" s="6" t="s">
        <v>6</v>
      </c>
      <c r="B31" s="7">
        <f t="shared" si="27"/>
        <v>0.43434973927824</v>
      </c>
      <c r="C31" s="7">
        <f t="shared" si="27"/>
        <v>0.24420444238145603</v>
      </c>
      <c r="D31" s="7">
        <f t="shared" si="27"/>
        <v>0.11569853807319998</v>
      </c>
      <c r="E31" s="7">
        <f t="shared" si="27"/>
        <v>0.13863770705342349</v>
      </c>
      <c r="F31" s="7">
        <f t="shared" si="27"/>
        <v>6.7109573213680426E-2</v>
      </c>
      <c r="G31" s="11">
        <f t="shared" ref="G31:G37" si="32">G7/G7</f>
        <v>1</v>
      </c>
      <c r="I31" s="6" t="s">
        <v>11</v>
      </c>
      <c r="J31" s="7">
        <f t="shared" si="28"/>
        <v>0.43161451012723329</v>
      </c>
      <c r="K31" s="7">
        <f t="shared" si="28"/>
        <v>0.25554742953116377</v>
      </c>
      <c r="L31" s="7">
        <f t="shared" si="28"/>
        <v>0.11162759443661009</v>
      </c>
      <c r="M31" s="7">
        <f t="shared" si="28"/>
        <v>0.13296959822030577</v>
      </c>
      <c r="N31" s="7">
        <f t="shared" si="28"/>
        <v>6.8240867684687095E-2</v>
      </c>
      <c r="O31" s="11">
        <f t="shared" si="30"/>
        <v>1</v>
      </c>
      <c r="Q31" s="6" t="s">
        <v>11</v>
      </c>
      <c r="R31" s="7">
        <f t="shared" ref="R31:W31" si="33">R7/$W7</f>
        <v>0.43812707438957804</v>
      </c>
      <c r="S31" s="7">
        <f t="shared" si="33"/>
        <v>0.25348117642944212</v>
      </c>
      <c r="T31" s="7">
        <f t="shared" si="33"/>
        <v>0.10910786823661917</v>
      </c>
      <c r="U31" s="7">
        <f t="shared" si="33"/>
        <v>0.12832067736346095</v>
      </c>
      <c r="V31" s="7">
        <f t="shared" si="33"/>
        <v>7.0963203580899623E-2</v>
      </c>
      <c r="W31" s="11">
        <f t="shared" si="33"/>
        <v>1</v>
      </c>
    </row>
    <row r="32" spans="1:23">
      <c r="A32" s="6" t="s">
        <v>0</v>
      </c>
      <c r="B32" s="7">
        <f t="shared" si="27"/>
        <v>5.615455083616288E-2</v>
      </c>
      <c r="C32" s="7">
        <f t="shared" si="27"/>
        <v>0.25156681980005779</v>
      </c>
      <c r="D32" s="7">
        <f t="shared" si="27"/>
        <v>0.32738740924292747</v>
      </c>
      <c r="E32" s="7">
        <f t="shared" si="27"/>
        <v>0.25723129766979907</v>
      </c>
      <c r="F32" s="7">
        <f t="shared" si="27"/>
        <v>0.10765992245105273</v>
      </c>
      <c r="G32" s="11">
        <f t="shared" si="32"/>
        <v>1</v>
      </c>
      <c r="I32" s="6" t="s">
        <v>4</v>
      </c>
      <c r="J32" s="7">
        <f t="shared" si="28"/>
        <v>5.7746164734943754E-2</v>
      </c>
      <c r="K32" s="7">
        <f t="shared" si="28"/>
        <v>0.25346552235043268</v>
      </c>
      <c r="L32" s="7">
        <f t="shared" si="28"/>
        <v>0.32702431365076884</v>
      </c>
      <c r="M32" s="7">
        <f t="shared" si="28"/>
        <v>0.24979381364869876</v>
      </c>
      <c r="N32" s="7">
        <f t="shared" si="28"/>
        <v>0.11197018561515588</v>
      </c>
      <c r="O32" s="11">
        <f t="shared" si="30"/>
        <v>1</v>
      </c>
      <c r="Q32" s="6" t="s">
        <v>4</v>
      </c>
      <c r="R32" s="7">
        <f t="shared" ref="R32:W32" si="34">R8/$W8</f>
        <v>5.6723519946770509E-2</v>
      </c>
      <c r="S32" s="7">
        <f t="shared" si="34"/>
        <v>0.24125913008602537</v>
      </c>
      <c r="T32" s="7">
        <f t="shared" si="34"/>
        <v>0.33566374629280576</v>
      </c>
      <c r="U32" s="7">
        <f t="shared" si="34"/>
        <v>0.24779669437778382</v>
      </c>
      <c r="V32" s="7">
        <f t="shared" si="34"/>
        <v>0.11855690929661461</v>
      </c>
      <c r="W32" s="11">
        <f t="shared" si="34"/>
        <v>1</v>
      </c>
    </row>
    <row r="33" spans="1:23">
      <c r="A33" s="6" t="s">
        <v>2</v>
      </c>
      <c r="B33" s="7">
        <f t="shared" si="27"/>
        <v>0.42644111697546588</v>
      </c>
      <c r="C33" s="7">
        <f t="shared" si="27"/>
        <v>0.22440572137286108</v>
      </c>
      <c r="D33" s="7">
        <f t="shared" si="27"/>
        <v>0.19693790173429881</v>
      </c>
      <c r="E33" s="7">
        <f t="shared" si="27"/>
        <v>9.7360360631885912E-2</v>
      </c>
      <c r="F33" s="7">
        <f t="shared" si="27"/>
        <v>5.4854899285488305E-2</v>
      </c>
      <c r="G33" s="11">
        <f t="shared" si="32"/>
        <v>1</v>
      </c>
      <c r="I33" s="6" t="s">
        <v>10</v>
      </c>
      <c r="J33" s="7">
        <f t="shared" si="28"/>
        <v>0.42636615153154539</v>
      </c>
      <c r="K33" s="7">
        <f t="shared" si="28"/>
        <v>0.23199477662728032</v>
      </c>
      <c r="L33" s="7">
        <f t="shared" si="28"/>
        <v>0.19399225242971058</v>
      </c>
      <c r="M33" s="7">
        <f t="shared" si="28"/>
        <v>9.2249153949630278E-2</v>
      </c>
      <c r="N33" s="7">
        <f t="shared" si="28"/>
        <v>5.5397665461833431E-2</v>
      </c>
      <c r="O33" s="11">
        <f t="shared" si="30"/>
        <v>1</v>
      </c>
      <c r="Q33" s="6" t="s">
        <v>10</v>
      </c>
      <c r="R33" s="7">
        <f t="shared" ref="R33:W33" si="35">R9/$W9</f>
        <v>0.43143976871663187</v>
      </c>
      <c r="S33" s="7">
        <f t="shared" si="35"/>
        <v>0.22997200896645101</v>
      </c>
      <c r="T33" s="7">
        <f t="shared" si="35"/>
        <v>0.19150497669491062</v>
      </c>
      <c r="U33" s="7">
        <f t="shared" si="35"/>
        <v>8.8568280103745567E-2</v>
      </c>
      <c r="V33" s="7">
        <f t="shared" si="35"/>
        <v>5.8514965518260915E-2</v>
      </c>
      <c r="W33" s="11">
        <f t="shared" si="35"/>
        <v>1</v>
      </c>
    </row>
    <row r="34" spans="1:23">
      <c r="A34" s="6" t="s">
        <v>7</v>
      </c>
      <c r="B34" s="7">
        <f t="shared" si="27"/>
        <v>0.12180268974557214</v>
      </c>
      <c r="C34" s="7">
        <f t="shared" si="27"/>
        <v>0.23868256927473661</v>
      </c>
      <c r="D34" s="7">
        <f t="shared" si="27"/>
        <v>0.1734292535501247</v>
      </c>
      <c r="E34" s="7">
        <f t="shared" si="27"/>
        <v>0.20172092515409268</v>
      </c>
      <c r="F34" s="7">
        <f t="shared" si="27"/>
        <v>0.26436456227547384</v>
      </c>
      <c r="G34" s="11">
        <f t="shared" si="32"/>
        <v>1</v>
      </c>
      <c r="I34" s="6" t="s">
        <v>7</v>
      </c>
      <c r="J34" s="7">
        <f t="shared" si="28"/>
        <v>0.12030035837803317</v>
      </c>
      <c r="K34" s="7">
        <f t="shared" si="28"/>
        <v>0.24478005417997159</v>
      </c>
      <c r="L34" s="7">
        <f t="shared" si="28"/>
        <v>0.17172019836061886</v>
      </c>
      <c r="M34" s="7">
        <f t="shared" si="28"/>
        <v>0.19320077771981337</v>
      </c>
      <c r="N34" s="7">
        <f t="shared" si="28"/>
        <v>0.26999861136156311</v>
      </c>
      <c r="O34" s="11">
        <f t="shared" si="30"/>
        <v>1</v>
      </c>
      <c r="Q34" s="6" t="s">
        <v>7</v>
      </c>
      <c r="R34" s="7">
        <f t="shared" ref="R34:W34" si="36">R10/$W10</f>
        <v>0.12300352893085502</v>
      </c>
      <c r="S34" s="7">
        <f t="shared" si="36"/>
        <v>0.23748664252922197</v>
      </c>
      <c r="T34" s="7">
        <f t="shared" si="36"/>
        <v>0.16788041241151608</v>
      </c>
      <c r="U34" s="7">
        <f t="shared" si="36"/>
        <v>0.18896974013291826</v>
      </c>
      <c r="V34" s="7">
        <f t="shared" si="36"/>
        <v>0.28265967599548869</v>
      </c>
      <c r="W34" s="11">
        <f t="shared" si="36"/>
        <v>1</v>
      </c>
    </row>
    <row r="35" spans="1:23">
      <c r="A35" s="6" t="s">
        <v>1</v>
      </c>
      <c r="B35" s="7">
        <f t="shared" si="27"/>
        <v>0.37913484638945932</v>
      </c>
      <c r="C35" s="7">
        <f t="shared" si="27"/>
        <v>0.15349199751566878</v>
      </c>
      <c r="D35" s="7">
        <f t="shared" si="27"/>
        <v>0.21042861189202608</v>
      </c>
      <c r="E35" s="7">
        <f t="shared" si="27"/>
        <v>0.18093042267278095</v>
      </c>
      <c r="F35" s="7">
        <f t="shared" si="27"/>
        <v>7.6014121530064885E-2</v>
      </c>
      <c r="G35" s="11">
        <f t="shared" si="32"/>
        <v>1</v>
      </c>
      <c r="I35" s="6" t="s">
        <v>1</v>
      </c>
      <c r="J35" s="7">
        <f t="shared" si="28"/>
        <v>0.38289998481260651</v>
      </c>
      <c r="K35" s="7">
        <f t="shared" si="28"/>
        <v>0.15997499839062268</v>
      </c>
      <c r="L35" s="7">
        <f t="shared" si="28"/>
        <v>0.20666781975314163</v>
      </c>
      <c r="M35" s="7">
        <f t="shared" si="28"/>
        <v>0.17359667451253599</v>
      </c>
      <c r="N35" s="7">
        <f t="shared" si="28"/>
        <v>7.6860522531093281E-2</v>
      </c>
      <c r="O35" s="11">
        <f t="shared" si="30"/>
        <v>1</v>
      </c>
      <c r="Q35" s="6" t="s">
        <v>1</v>
      </c>
      <c r="R35" s="7">
        <f t="shared" ref="R35:W35" si="37">R11/$W11</f>
        <v>0.38697959581263736</v>
      </c>
      <c r="S35" s="7">
        <f t="shared" si="37"/>
        <v>0.15837898053669813</v>
      </c>
      <c r="T35" s="7">
        <f t="shared" si="37"/>
        <v>0.20456526469667052</v>
      </c>
      <c r="U35" s="7">
        <f t="shared" si="37"/>
        <v>0.16908127502322837</v>
      </c>
      <c r="V35" s="7">
        <f t="shared" si="37"/>
        <v>8.0994883930765579E-2</v>
      </c>
      <c r="W35" s="11">
        <f t="shared" si="37"/>
        <v>1</v>
      </c>
    </row>
    <row r="36" spans="1:23">
      <c r="A36" s="6" t="s">
        <v>3</v>
      </c>
      <c r="B36" s="7">
        <f t="shared" si="27"/>
        <v>0.1258861122617935</v>
      </c>
      <c r="C36" s="7">
        <f t="shared" si="27"/>
        <v>8.2613357865466017E-2</v>
      </c>
      <c r="D36" s="7">
        <f t="shared" si="27"/>
        <v>0.16100653629051911</v>
      </c>
      <c r="E36" s="7">
        <f t="shared" si="27"/>
        <v>0.13135672267850276</v>
      </c>
      <c r="F36" s="7">
        <f t="shared" si="27"/>
        <v>0.49913727090371862</v>
      </c>
      <c r="G36" s="11">
        <f t="shared" si="32"/>
        <v>1</v>
      </c>
      <c r="I36" s="6" t="s">
        <v>3</v>
      </c>
      <c r="J36" s="7">
        <f t="shared" si="28"/>
        <v>0.12221240030124116</v>
      </c>
      <c r="K36" s="7">
        <f t="shared" si="28"/>
        <v>8.3144590619728231E-2</v>
      </c>
      <c r="L36" s="7">
        <f t="shared" si="28"/>
        <v>0.15941003720733846</v>
      </c>
      <c r="M36" s="7">
        <f t="shared" si="28"/>
        <v>0.12479106528606147</v>
      </c>
      <c r="N36" s="7">
        <f t="shared" si="28"/>
        <v>0.51044190658563071</v>
      </c>
      <c r="O36" s="11">
        <f t="shared" si="30"/>
        <v>1</v>
      </c>
      <c r="Q36" s="6" t="s">
        <v>3</v>
      </c>
      <c r="R36" s="7">
        <f t="shared" ref="R36:W36" si="38">R12/$W12</f>
        <v>0.12205286267812022</v>
      </c>
      <c r="S36" s="7">
        <f t="shared" si="38"/>
        <v>7.8890206239785654E-2</v>
      </c>
      <c r="T36" s="7">
        <f t="shared" si="38"/>
        <v>0.1518387268884715</v>
      </c>
      <c r="U36" s="7">
        <f t="shared" si="38"/>
        <v>0.12042655699973676</v>
      </c>
      <c r="V36" s="7">
        <f t="shared" si="38"/>
        <v>0.52679164719388594</v>
      </c>
      <c r="W36" s="11">
        <f t="shared" si="38"/>
        <v>1</v>
      </c>
    </row>
    <row r="37" spans="1:23">
      <c r="A37" s="6" t="s">
        <v>12</v>
      </c>
      <c r="B37" s="17">
        <f t="shared" si="27"/>
        <v>0.20383010482519417</v>
      </c>
      <c r="C37" s="17">
        <f t="shared" si="27"/>
        <v>0.22451170418676852</v>
      </c>
      <c r="D37" s="17">
        <f t="shared" si="27"/>
        <v>0.19903680683287839</v>
      </c>
      <c r="E37" s="17">
        <f t="shared" si="27"/>
        <v>0.15468448170195551</v>
      </c>
      <c r="F37" s="17">
        <f t="shared" si="27"/>
        <v>0.21793690245320332</v>
      </c>
      <c r="G37" s="17">
        <f t="shared" si="32"/>
        <v>1</v>
      </c>
      <c r="I37" s="6" t="s">
        <v>12</v>
      </c>
      <c r="J37" s="7">
        <f t="shared" si="28"/>
        <v>0.20267476415323721</v>
      </c>
      <c r="K37" s="7">
        <f t="shared" si="28"/>
        <v>0.23053431327545024</v>
      </c>
      <c r="L37" s="7">
        <f t="shared" si="28"/>
        <v>0.19651970883723441</v>
      </c>
      <c r="M37" s="7">
        <f t="shared" si="28"/>
        <v>0.14780839733545539</v>
      </c>
      <c r="N37" s="7">
        <f t="shared" si="28"/>
        <v>0.22246281639862281</v>
      </c>
      <c r="O37" s="11">
        <f t="shared" si="30"/>
        <v>1</v>
      </c>
      <c r="Q37" s="6" t="s">
        <v>12</v>
      </c>
      <c r="R37" s="17">
        <f t="shared" ref="R37:W37" si="39">R13/$W13</f>
        <v>0.20472951747285248</v>
      </c>
      <c r="S37" s="17">
        <f t="shared" si="39"/>
        <v>0.22464593936308172</v>
      </c>
      <c r="T37" s="17">
        <f t="shared" si="39"/>
        <v>0.19353561381822551</v>
      </c>
      <c r="U37" s="17">
        <f t="shared" si="39"/>
        <v>0.14400282601154127</v>
      </c>
      <c r="V37" s="17">
        <f t="shared" si="39"/>
        <v>0.23308610333429908</v>
      </c>
      <c r="W37" s="17">
        <f t="shared" si="39"/>
        <v>1</v>
      </c>
    </row>
    <row r="38" spans="1:23">
      <c r="A38" s="5"/>
      <c r="B38" s="14"/>
      <c r="C38" s="14"/>
      <c r="D38" s="14"/>
      <c r="E38" s="14"/>
      <c r="F38" s="14"/>
      <c r="G38" s="14"/>
      <c r="I38" s="5"/>
      <c r="J38" s="14"/>
      <c r="K38" s="14"/>
      <c r="L38" s="14"/>
      <c r="M38" s="14"/>
      <c r="N38" s="14"/>
      <c r="O38" s="14"/>
      <c r="Q38" s="5"/>
      <c r="R38" s="14"/>
      <c r="S38" s="14"/>
      <c r="T38" s="14"/>
      <c r="U38" s="14"/>
      <c r="V38" s="14"/>
      <c r="W38" s="14"/>
    </row>
    <row r="39" spans="1:23">
      <c r="A39" s="6" t="s">
        <v>23</v>
      </c>
      <c r="B39" s="1"/>
      <c r="C39" s="1"/>
      <c r="D39" s="1"/>
      <c r="E39" s="1"/>
      <c r="F39" s="1"/>
      <c r="G39" s="1"/>
      <c r="I39" s="6" t="s">
        <v>22</v>
      </c>
      <c r="J39" s="1"/>
      <c r="K39" s="1"/>
      <c r="L39" s="1"/>
      <c r="M39" s="1"/>
      <c r="N39" s="1"/>
      <c r="O39" s="1"/>
      <c r="Q39" s="5"/>
      <c r="R39" s="1"/>
      <c r="S39" s="1"/>
      <c r="T39" s="1"/>
      <c r="U39" s="1"/>
      <c r="V39" s="1"/>
      <c r="W39" s="1"/>
    </row>
    <row r="40" spans="1:23">
      <c r="A40" s="6" t="s">
        <v>5</v>
      </c>
      <c r="B40" s="9" t="s">
        <v>13</v>
      </c>
      <c r="C40" s="9" t="s">
        <v>14</v>
      </c>
      <c r="D40" s="9" t="s">
        <v>15</v>
      </c>
      <c r="E40" s="9" t="s">
        <v>16</v>
      </c>
      <c r="F40" s="9" t="s">
        <v>17</v>
      </c>
      <c r="G40" s="9" t="s">
        <v>12</v>
      </c>
      <c r="I40" s="6" t="s">
        <v>5</v>
      </c>
      <c r="J40" s="9" t="s">
        <v>13</v>
      </c>
      <c r="K40" s="9" t="s">
        <v>14</v>
      </c>
      <c r="L40" s="9" t="s">
        <v>15</v>
      </c>
      <c r="M40" s="9" t="s">
        <v>16</v>
      </c>
      <c r="N40" s="9" t="s">
        <v>17</v>
      </c>
      <c r="O40" s="9" t="s">
        <v>12</v>
      </c>
      <c r="Q40" s="5"/>
      <c r="R40" s="2"/>
      <c r="S40" s="2"/>
      <c r="T40" s="2"/>
      <c r="U40" s="2"/>
      <c r="V40" s="2"/>
      <c r="W40" s="2"/>
    </row>
    <row r="41" spans="1:23">
      <c r="A41" s="6" t="s">
        <v>8</v>
      </c>
      <c r="B41" s="7">
        <f>B5/J5-1</f>
        <v>-2.8716718850166911E-3</v>
      </c>
      <c r="C41" s="7">
        <f t="shared" ref="C41:C49" si="40">C5/K5-1</f>
        <v>-8.4629480780578081E-3</v>
      </c>
      <c r="D41" s="7">
        <f t="shared" ref="D41:D49" si="41">D5/L5-1</f>
        <v>3.6923037810661308E-2</v>
      </c>
      <c r="E41" s="7">
        <f t="shared" ref="E41:E49" si="42">E5/M5-1</f>
        <v>7.1271141092906554E-2</v>
      </c>
      <c r="F41" s="7">
        <f t="shared" ref="F41:F49" si="43">F5/N5-1</f>
        <v>1.2730685108947259E-2</v>
      </c>
      <c r="G41" s="17">
        <f t="shared" ref="G41:G49" si="44">G5/O5-1</f>
        <v>2.686118334508647E-2</v>
      </c>
      <c r="I41" s="6" t="s">
        <v>8</v>
      </c>
      <c r="J41" s="7">
        <f t="shared" ref="J41:O41" si="45">J5/R5-1</f>
        <v>-6.130120035017117E-3</v>
      </c>
      <c r="K41" s="7">
        <f t="shared" si="45"/>
        <v>4.2845016349204901E-2</v>
      </c>
      <c r="L41" s="7">
        <f t="shared" si="45"/>
        <v>4.1275048226172117E-2</v>
      </c>
      <c r="M41" s="7">
        <f t="shared" si="45"/>
        <v>6.3753661049271049E-2</v>
      </c>
      <c r="N41" s="7">
        <f t="shared" si="45"/>
        <v>-4.3139917245305082E-3</v>
      </c>
      <c r="O41" s="17">
        <f t="shared" si="45"/>
        <v>2.6766681636256617E-2</v>
      </c>
      <c r="Q41" s="5"/>
      <c r="R41" s="15"/>
      <c r="S41" s="15"/>
      <c r="T41" s="15"/>
      <c r="U41" s="15"/>
      <c r="V41" s="15"/>
      <c r="W41" s="15"/>
    </row>
    <row r="42" spans="1:23">
      <c r="A42" s="6" t="s">
        <v>9</v>
      </c>
      <c r="B42" s="7">
        <f t="shared" ref="B42:B49" si="46">B6/J6-1</f>
        <v>7.0178059969357776E-2</v>
      </c>
      <c r="C42" s="7">
        <f t="shared" si="40"/>
        <v>6.4416507488749275E-3</v>
      </c>
      <c r="D42" s="7">
        <f t="shared" si="41"/>
        <v>4.2248504909150775E-2</v>
      </c>
      <c r="E42" s="7">
        <f t="shared" si="42"/>
        <v>7.9858018047751722E-2</v>
      </c>
      <c r="F42" s="7">
        <f t="shared" si="43"/>
        <v>1.8582786510196625E-2</v>
      </c>
      <c r="G42" s="17">
        <f t="shared" si="44"/>
        <v>2.559090778307116E-2</v>
      </c>
      <c r="I42" s="6" t="s">
        <v>9</v>
      </c>
      <c r="J42" s="7">
        <f t="shared" ref="J42:O42" si="47">J6/R6-1</f>
        <v>6.266008980247828E-2</v>
      </c>
      <c r="K42" s="7">
        <f t="shared" si="47"/>
        <v>7.8441781220189855E-2</v>
      </c>
      <c r="L42" s="7">
        <f t="shared" si="47"/>
        <v>5.221103511775782E-2</v>
      </c>
      <c r="M42" s="7">
        <f t="shared" si="47"/>
        <v>7.2395830363771285E-2</v>
      </c>
      <c r="N42" s="7">
        <f t="shared" si="47"/>
        <v>-3.3626158858478528E-3</v>
      </c>
      <c r="O42" s="17">
        <f t="shared" si="47"/>
        <v>5.5589934453675438E-2</v>
      </c>
      <c r="Q42" s="5"/>
      <c r="R42" s="15"/>
      <c r="S42" s="15"/>
      <c r="T42" s="15"/>
      <c r="U42" s="15"/>
      <c r="V42" s="15"/>
      <c r="W42" s="15"/>
    </row>
    <row r="43" spans="1:23">
      <c r="A43" s="6" t="s">
        <v>11</v>
      </c>
      <c r="B43" s="7">
        <f t="shared" si="46"/>
        <v>4.6383300414685635E-2</v>
      </c>
      <c r="C43" s="7">
        <f t="shared" si="40"/>
        <v>-6.3594319124531395E-3</v>
      </c>
      <c r="D43" s="7">
        <f t="shared" si="41"/>
        <v>7.7714129721081271E-2</v>
      </c>
      <c r="E43" s="7">
        <f t="shared" si="42"/>
        <v>8.4117317244422729E-2</v>
      </c>
      <c r="F43" s="7">
        <f t="shared" si="43"/>
        <v>2.2556250993323923E-2</v>
      </c>
      <c r="G43" s="17">
        <f t="shared" si="44"/>
        <v>3.9793914379420814E-2</v>
      </c>
      <c r="I43" s="6" t="s">
        <v>11</v>
      </c>
      <c r="J43" s="7">
        <f t="shared" ref="J43:O43" si="48">J7/R7-1</f>
        <v>2.0016089176561724E-2</v>
      </c>
      <c r="K43" s="7">
        <f t="shared" si="48"/>
        <v>4.3847078475078405E-2</v>
      </c>
      <c r="L43" s="7">
        <f t="shared" si="48"/>
        <v>5.9318538074416338E-2</v>
      </c>
      <c r="M43" s="7">
        <f t="shared" si="48"/>
        <v>7.291863960746392E-2</v>
      </c>
      <c r="N43" s="7">
        <f t="shared" si="48"/>
        <v>-4.3139917245305082E-3</v>
      </c>
      <c r="O43" s="17">
        <f t="shared" si="48"/>
        <v>3.5406953416574627E-2</v>
      </c>
      <c r="Q43" s="5"/>
      <c r="R43" s="15"/>
      <c r="S43" s="15"/>
      <c r="T43" s="15"/>
      <c r="U43" s="15"/>
      <c r="V43" s="15"/>
      <c r="W43" s="15"/>
    </row>
    <row r="44" spans="1:23">
      <c r="A44" s="6" t="s">
        <v>4</v>
      </c>
      <c r="B44" s="7">
        <f t="shared" si="46"/>
        <v>-1.7587861004446648E-3</v>
      </c>
      <c r="C44" s="7">
        <f t="shared" si="40"/>
        <v>1.8845076075729938E-2</v>
      </c>
      <c r="D44" s="7">
        <f t="shared" si="41"/>
        <v>2.7674580464873699E-2</v>
      </c>
      <c r="E44" s="7">
        <f t="shared" si="42"/>
        <v>5.7099370475864442E-2</v>
      </c>
      <c r="F44" s="7">
        <f t="shared" si="43"/>
        <v>-1.2981373421485198E-2</v>
      </c>
      <c r="G44" s="17">
        <f t="shared" si="44"/>
        <v>2.6534817298039748E-2</v>
      </c>
      <c r="I44" s="6" t="s">
        <v>4</v>
      </c>
      <c r="J44" s="7">
        <f t="shared" ref="J44:O44" si="49">J8/R8-1</f>
        <v>5.6648365457627303E-2</v>
      </c>
      <c r="K44" s="7">
        <f t="shared" si="49"/>
        <v>9.0449727394939616E-2</v>
      </c>
      <c r="L44" s="7">
        <f t="shared" si="49"/>
        <v>1.1221089640190307E-2</v>
      </c>
      <c r="M44" s="7">
        <f t="shared" si="49"/>
        <v>4.6301102559105134E-2</v>
      </c>
      <c r="N44" s="7">
        <f t="shared" si="49"/>
        <v>-1.9729254246723338E-2</v>
      </c>
      <c r="O44" s="17">
        <f t="shared" si="49"/>
        <v>3.7935850975897134E-2</v>
      </c>
      <c r="Q44" s="5"/>
      <c r="R44" s="15"/>
      <c r="S44" s="15"/>
      <c r="T44" s="15"/>
      <c r="U44" s="15"/>
      <c r="V44" s="15"/>
      <c r="W44" s="15"/>
    </row>
    <row r="45" spans="1:23">
      <c r="A45" s="6" t="s">
        <v>10</v>
      </c>
      <c r="B45" s="7">
        <f t="shared" si="46"/>
        <v>3.2548080997444551E-2</v>
      </c>
      <c r="C45" s="7">
        <f t="shared" si="40"/>
        <v>-1.404396470471081E-3</v>
      </c>
      <c r="D45" s="7">
        <f t="shared" si="41"/>
        <v>4.8042397557027883E-2</v>
      </c>
      <c r="E45" s="7">
        <f t="shared" si="42"/>
        <v>8.956642824579486E-2</v>
      </c>
      <c r="F45" s="7">
        <f t="shared" si="43"/>
        <v>2.2251813966705392E-2</v>
      </c>
      <c r="G45" s="17">
        <f t="shared" si="44"/>
        <v>3.236656607737709E-2</v>
      </c>
      <c r="I45" s="6" t="s">
        <v>10</v>
      </c>
      <c r="J45" s="7">
        <f t="shared" ref="J45:O45" si="50">J9/R9-1</f>
        <v>3.9346695233235085E-2</v>
      </c>
      <c r="K45" s="7">
        <f t="shared" si="50"/>
        <v>6.0965158600537084E-2</v>
      </c>
      <c r="L45" s="7">
        <f t="shared" si="50"/>
        <v>6.5374298507888895E-2</v>
      </c>
      <c r="M45" s="7">
        <f t="shared" si="50"/>
        <v>9.5423554004670619E-2</v>
      </c>
      <c r="N45" s="7">
        <f t="shared" si="50"/>
        <v>-4.3139917245305082E-3</v>
      </c>
      <c r="O45" s="17">
        <f t="shared" si="50"/>
        <v>5.1714579586287446E-2</v>
      </c>
      <c r="Q45" s="5"/>
      <c r="R45" s="15"/>
      <c r="S45" s="15"/>
      <c r="T45" s="15"/>
      <c r="U45" s="15"/>
      <c r="V45" s="15"/>
      <c r="W45" s="15"/>
    </row>
    <row r="46" spans="1:23">
      <c r="A46" s="6" t="s">
        <v>7</v>
      </c>
      <c r="B46" s="7">
        <f t="shared" si="46"/>
        <v>4.9278988358507192E-2</v>
      </c>
      <c r="C46" s="7">
        <f t="shared" si="40"/>
        <v>1.0521821157253308E-2</v>
      </c>
      <c r="D46" s="7">
        <f t="shared" si="41"/>
        <v>4.6651239114769538E-2</v>
      </c>
      <c r="E46" s="7">
        <f t="shared" si="42"/>
        <v>8.2039461361629318E-2</v>
      </c>
      <c r="F46" s="7">
        <f t="shared" si="43"/>
        <v>1.4711835845875321E-2</v>
      </c>
      <c r="G46" s="17">
        <f t="shared" si="44"/>
        <v>3.6337034935283841E-2</v>
      </c>
      <c r="I46" s="6" t="s">
        <v>7</v>
      </c>
      <c r="J46" s="7">
        <f t="shared" ref="J46:O46" si="51">J10/R10-1</f>
        <v>2.2528000282020733E-2</v>
      </c>
      <c r="K46" s="7">
        <f t="shared" si="51"/>
        <v>7.7612693570193736E-2</v>
      </c>
      <c r="L46" s="7">
        <f t="shared" si="51"/>
        <v>6.9417320204376187E-2</v>
      </c>
      <c r="M46" s="7">
        <f t="shared" si="51"/>
        <v>6.8913258669707878E-2</v>
      </c>
      <c r="N46" s="7">
        <f t="shared" si="51"/>
        <v>-1.3264830904635705E-3</v>
      </c>
      <c r="O46" s="17">
        <f t="shared" si="51"/>
        <v>4.550438719445471E-2</v>
      </c>
      <c r="Q46" s="5"/>
      <c r="R46" s="15"/>
      <c r="S46" s="15"/>
      <c r="T46" s="15"/>
      <c r="U46" s="15"/>
      <c r="V46" s="15"/>
      <c r="W46" s="15"/>
    </row>
    <row r="47" spans="1:23">
      <c r="A47" s="6" t="s">
        <v>1</v>
      </c>
      <c r="B47" s="7">
        <f t="shared" si="46"/>
        <v>2.6514909039249357E-2</v>
      </c>
      <c r="C47" s="7">
        <f t="shared" si="40"/>
        <v>-5.3036332416479537E-3</v>
      </c>
      <c r="D47" s="7">
        <f t="shared" si="41"/>
        <v>5.5574379378265926E-2</v>
      </c>
      <c r="E47" s="7">
        <f t="shared" si="42"/>
        <v>8.0505805089703619E-2</v>
      </c>
      <c r="F47" s="7">
        <f t="shared" si="43"/>
        <v>2.5292679035687327E-2</v>
      </c>
      <c r="G47" s="17">
        <f t="shared" si="44"/>
        <v>3.6709093938800397E-2</v>
      </c>
      <c r="I47" s="6" t="s">
        <v>1</v>
      </c>
      <c r="J47" s="7">
        <f t="shared" ref="J47:O47" si="52">J11/R11-1</f>
        <v>3.8183067789190117E-2</v>
      </c>
      <c r="K47" s="7">
        <f t="shared" si="52"/>
        <v>5.9817851259011956E-2</v>
      </c>
      <c r="L47" s="7">
        <f t="shared" si="52"/>
        <v>6.0028702267737488E-2</v>
      </c>
      <c r="M47" s="7">
        <f t="shared" si="52"/>
        <v>7.7264990877780271E-2</v>
      </c>
      <c r="N47" s="7">
        <f t="shared" si="52"/>
        <v>-4.3139917245306192E-3</v>
      </c>
      <c r="O47" s="17">
        <f t="shared" si="52"/>
        <v>4.9244397722309152E-2</v>
      </c>
      <c r="Q47" s="5"/>
      <c r="R47" s="15"/>
      <c r="S47" s="15"/>
      <c r="T47" s="15"/>
      <c r="U47" s="15"/>
      <c r="V47" s="15"/>
      <c r="W47" s="15"/>
    </row>
    <row r="48" spans="1:23">
      <c r="A48" s="6" t="s">
        <v>3</v>
      </c>
      <c r="B48" s="7">
        <f t="shared" si="46"/>
        <v>5.295133779032235E-2</v>
      </c>
      <c r="C48" s="7">
        <f t="shared" si="40"/>
        <v>1.5691992338562555E-2</v>
      </c>
      <c r="D48" s="7">
        <f t="shared" si="41"/>
        <v>3.2460861006585962E-2</v>
      </c>
      <c r="E48" s="7">
        <f t="shared" si="42"/>
        <v>7.6005683785135503E-2</v>
      </c>
      <c r="F48" s="7">
        <f t="shared" si="43"/>
        <v>-4.1568877179853914E-4</v>
      </c>
      <c r="G48" s="17">
        <f t="shared" si="44"/>
        <v>2.2223246708476418E-2</v>
      </c>
      <c r="I48" s="6" t="s">
        <v>3</v>
      </c>
      <c r="J48" s="7">
        <f t="shared" ref="J48:O48" si="53">J12/R12-1</f>
        <v>2.5556036752852673E-2</v>
      </c>
      <c r="K48" s="7">
        <f t="shared" si="53"/>
        <v>7.945116490436166E-2</v>
      </c>
      <c r="L48" s="7">
        <f t="shared" si="53"/>
        <v>7.5288994610593241E-2</v>
      </c>
      <c r="M48" s="7">
        <f t="shared" si="53"/>
        <v>6.1337021495556865E-2</v>
      </c>
      <c r="N48" s="7">
        <f t="shared" si="53"/>
        <v>-7.570801111849601E-3</v>
      </c>
      <c r="O48" s="17">
        <f t="shared" si="53"/>
        <v>2.4217262847114895E-2</v>
      </c>
      <c r="Q48" s="5"/>
      <c r="R48" s="15"/>
      <c r="S48" s="15"/>
      <c r="T48" s="15"/>
      <c r="U48" s="15"/>
      <c r="V48" s="15"/>
      <c r="W48" s="15"/>
    </row>
    <row r="49" spans="1:23">
      <c r="A49" s="6" t="s">
        <v>12</v>
      </c>
      <c r="B49" s="17">
        <f t="shared" si="46"/>
        <v>3.7737881257484451E-2</v>
      </c>
      <c r="C49" s="17">
        <f t="shared" si="40"/>
        <v>4.8990354282500981E-3</v>
      </c>
      <c r="D49" s="17">
        <f t="shared" si="41"/>
        <v>4.507221750212409E-2</v>
      </c>
      <c r="E49" s="17">
        <f t="shared" si="42"/>
        <v>7.9858018047751722E-2</v>
      </c>
      <c r="F49" s="17">
        <f t="shared" si="43"/>
        <v>1.0863142154169392E-2</v>
      </c>
      <c r="G49" s="17">
        <f t="shared" si="44"/>
        <v>3.1855821872412537E-2</v>
      </c>
      <c r="I49" s="6" t="s">
        <v>12</v>
      </c>
      <c r="J49" s="17">
        <f t="shared" ref="J49:O49" si="54">J13/R13-1</f>
        <v>3.2762756900594381E-2</v>
      </c>
      <c r="K49" s="17">
        <f t="shared" si="54"/>
        <v>7.0578106772871463E-2</v>
      </c>
      <c r="L49" s="17">
        <f t="shared" si="54"/>
        <v>5.9318538074416116E-2</v>
      </c>
      <c r="M49" s="17">
        <f t="shared" si="54"/>
        <v>7.080267555321007E-2</v>
      </c>
      <c r="N49" s="17">
        <f t="shared" si="54"/>
        <v>-4.3139917245305082E-3</v>
      </c>
      <c r="O49" s="17">
        <f t="shared" si="54"/>
        <v>4.3233092030783959E-2</v>
      </c>
      <c r="Q49" s="5"/>
      <c r="R49" s="15"/>
      <c r="S49" s="15"/>
      <c r="T49" s="15"/>
      <c r="U49" s="15"/>
      <c r="V49" s="15"/>
      <c r="W49" s="15"/>
    </row>
    <row r="50" spans="1:23">
      <c r="Q50" s="1"/>
      <c r="R50" s="1"/>
      <c r="S50" s="1"/>
      <c r="T50" s="1"/>
      <c r="U50" s="1"/>
      <c r="V50" s="1"/>
      <c r="W50" s="1"/>
    </row>
    <row r="51" spans="1:23">
      <c r="A51" s="5"/>
      <c r="B51" s="2"/>
      <c r="C51" s="2"/>
      <c r="D51" s="2"/>
      <c r="E51" s="2"/>
      <c r="F51" s="2"/>
      <c r="G51" s="2"/>
      <c r="I51" s="5"/>
      <c r="J51" s="2"/>
      <c r="K51" s="2"/>
      <c r="L51" s="2"/>
      <c r="M51" s="2"/>
      <c r="N51" s="2"/>
      <c r="O51" s="2"/>
      <c r="Q51" s="5"/>
      <c r="R51" s="2"/>
      <c r="S51" s="2"/>
      <c r="T51" s="2"/>
      <c r="U51" s="2"/>
      <c r="V51" s="2"/>
      <c r="W51" s="2"/>
    </row>
  </sheetData>
  <phoneticPr fontId="2" type="noConversion"/>
  <pageMargins left="0.75" right="0.75" top="1" bottom="1" header="0.5" footer="0.5"/>
  <pageSetup scal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W49"/>
  <sheetViews>
    <sheetView workbookViewId="0"/>
  </sheetViews>
  <sheetFormatPr defaultRowHeight="12.75"/>
  <cols>
    <col min="1" max="1" width="19.1640625" customWidth="1"/>
    <col min="2" max="2" width="14.33203125" bestFit="1" customWidth="1"/>
    <col min="3" max="4" width="16.1640625" bestFit="1" customWidth="1"/>
    <col min="5" max="5" width="14.33203125" bestFit="1" customWidth="1"/>
    <col min="6" max="6" width="16.6640625" bestFit="1" customWidth="1"/>
    <col min="7" max="7" width="16.1640625" bestFit="1" customWidth="1"/>
    <col min="9" max="9" width="16.83203125" bestFit="1" customWidth="1"/>
    <col min="10" max="10" width="14.33203125" bestFit="1" customWidth="1"/>
    <col min="11" max="12" width="16.1640625" bestFit="1" customWidth="1"/>
    <col min="13" max="13" width="14.33203125" bestFit="1" customWidth="1"/>
    <col min="14" max="14" width="16.6640625" bestFit="1" customWidth="1"/>
    <col min="15" max="15" width="16.5" bestFit="1" customWidth="1"/>
    <col min="17" max="17" width="16.83203125" bestFit="1" customWidth="1"/>
    <col min="18" max="18" width="14.33203125" bestFit="1" customWidth="1"/>
    <col min="19" max="20" width="16.1640625" bestFit="1" customWidth="1"/>
    <col min="21" max="21" width="14.33203125" bestFit="1" customWidth="1"/>
    <col min="22" max="22" width="16.6640625" bestFit="1" customWidth="1"/>
    <col min="23" max="23" width="16.1640625" bestFit="1" customWidth="1"/>
  </cols>
  <sheetData>
    <row r="3" spans="1:23">
      <c r="A3" s="6" t="s">
        <v>24</v>
      </c>
      <c r="B3" s="1"/>
      <c r="C3" s="1"/>
      <c r="D3" s="1"/>
      <c r="E3" s="1"/>
      <c r="F3" s="1"/>
      <c r="G3" s="1"/>
      <c r="I3" s="6" t="s">
        <v>21</v>
      </c>
      <c r="J3" s="1"/>
      <c r="K3" s="1"/>
      <c r="L3" s="1"/>
      <c r="M3" s="1"/>
      <c r="N3" s="1"/>
      <c r="O3" s="1"/>
      <c r="Q3" s="6" t="s">
        <v>25</v>
      </c>
      <c r="R3" s="1"/>
      <c r="S3" s="1"/>
      <c r="T3" s="1"/>
      <c r="U3" s="1"/>
      <c r="V3" s="1"/>
      <c r="W3" s="1"/>
    </row>
    <row r="4" spans="1:23">
      <c r="A4" s="6" t="s">
        <v>5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12</v>
      </c>
      <c r="I4" s="6" t="s">
        <v>5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12</v>
      </c>
      <c r="Q4" s="6" t="s">
        <v>5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12</v>
      </c>
    </row>
    <row r="5" spans="1:23">
      <c r="A5" s="6" t="s">
        <v>8</v>
      </c>
      <c r="B5" s="8">
        <v>9557383.6765189935</v>
      </c>
      <c r="C5" s="8">
        <v>46577411.195210606</v>
      </c>
      <c r="D5" s="8">
        <v>210011554.81288457</v>
      </c>
      <c r="E5" s="8">
        <v>77989002.817837819</v>
      </c>
      <c r="F5" s="8">
        <v>87096750.094040275</v>
      </c>
      <c r="G5" s="10">
        <v>431232102.59649229</v>
      </c>
      <c r="I5" s="6" t="s">
        <v>8</v>
      </c>
      <c r="J5" s="8">
        <v>9584908.388458591</v>
      </c>
      <c r="K5" s="8">
        <v>46100166.692025132</v>
      </c>
      <c r="L5" s="8">
        <v>199625985.6381515</v>
      </c>
      <c r="M5" s="8">
        <v>73104541.046025261</v>
      </c>
      <c r="N5" s="8">
        <v>86006789.132983491</v>
      </c>
      <c r="O5" s="10">
        <v>414422390.89764398</v>
      </c>
      <c r="Q5" s="6" t="s">
        <v>8</v>
      </c>
      <c r="R5" s="8">
        <v>9644027.4342515506</v>
      </c>
      <c r="S5" s="8">
        <v>43248516.275337309</v>
      </c>
      <c r="T5" s="8">
        <v>193779021.88069478</v>
      </c>
      <c r="U5" s="8">
        <v>70048821.340619385</v>
      </c>
      <c r="V5" s="8">
        <v>85938089.664571136</v>
      </c>
      <c r="W5" s="10">
        <v>402658476.59547412</v>
      </c>
    </row>
    <row r="6" spans="1:23">
      <c r="A6" s="6" t="s">
        <v>9</v>
      </c>
      <c r="B6" s="8">
        <v>25681416.701409429</v>
      </c>
      <c r="C6" s="8">
        <v>506797288.97181672</v>
      </c>
      <c r="D6" s="8">
        <v>244353304.79686907</v>
      </c>
      <c r="E6" s="8">
        <v>64365645.768644795</v>
      </c>
      <c r="F6" s="8">
        <v>87992716.059383631</v>
      </c>
      <c r="G6" s="10">
        <v>929190372.2981236</v>
      </c>
      <c r="I6" s="6" t="s">
        <v>9</v>
      </c>
      <c r="J6" s="8">
        <v>23997330.595755961</v>
      </c>
      <c r="K6" s="8">
        <v>503316926.6277867</v>
      </c>
      <c r="L6" s="8">
        <v>232683598.90431508</v>
      </c>
      <c r="M6" s="8">
        <v>60596758.477379598</v>
      </c>
      <c r="N6" s="8">
        <v>86636972.021506593</v>
      </c>
      <c r="O6" s="10">
        <v>907231586.62674379</v>
      </c>
      <c r="Q6" s="6" t="s">
        <v>9</v>
      </c>
      <c r="R6" s="8">
        <v>22582320.373221561</v>
      </c>
      <c r="S6" s="8">
        <v>470546383.76899523</v>
      </c>
      <c r="T6" s="8">
        <v>225622967.58431897</v>
      </c>
      <c r="U6" s="8">
        <v>57904056.24165798</v>
      </c>
      <c r="V6" s="8">
        <v>86567769.183187276</v>
      </c>
      <c r="W6" s="10">
        <v>863223497.15138102</v>
      </c>
    </row>
    <row r="7" spans="1:23">
      <c r="A7" s="6" t="s">
        <v>11</v>
      </c>
      <c r="B7" s="8">
        <v>94221696.256624922</v>
      </c>
      <c r="C7" s="8">
        <v>58363049.192668833</v>
      </c>
      <c r="D7" s="8">
        <v>25101006.28450628</v>
      </c>
      <c r="E7" s="8">
        <v>50633125.810086638</v>
      </c>
      <c r="F7" s="8">
        <v>19289079.909103356</v>
      </c>
      <c r="G7" s="10">
        <v>247607957.45299006</v>
      </c>
      <c r="I7" s="6" t="s">
        <v>11</v>
      </c>
      <c r="J7" s="8">
        <v>90045107.007426932</v>
      </c>
      <c r="K7" s="8">
        <v>58772255.977586806</v>
      </c>
      <c r="L7" s="8">
        <v>22943325.497191165</v>
      </c>
      <c r="M7" s="8">
        <v>46891693.131422341</v>
      </c>
      <c r="N7" s="8">
        <v>18725951.502541482</v>
      </c>
      <c r="O7" s="10">
        <v>237378333.11616871</v>
      </c>
      <c r="Q7" s="6" t="s">
        <v>11</v>
      </c>
      <c r="R7" s="8">
        <v>88278124.201078549</v>
      </c>
      <c r="S7" s="8">
        <v>54507310.792742796</v>
      </c>
      <c r="T7" s="8">
        <v>21952786.303013701</v>
      </c>
      <c r="U7" s="8">
        <v>44962981.99383793</v>
      </c>
      <c r="V7" s="8">
        <v>18710993.812262509</v>
      </c>
      <c r="W7" s="10">
        <v>228412197.10293549</v>
      </c>
    </row>
    <row r="8" spans="1:23">
      <c r="A8" s="6" t="s">
        <v>4</v>
      </c>
      <c r="B8" s="8">
        <v>5391351.0774861537</v>
      </c>
      <c r="C8" s="8">
        <v>25243154.558723729</v>
      </c>
      <c r="D8" s="8">
        <v>58765079.482413441</v>
      </c>
      <c r="E8" s="8">
        <v>40243246.193135165</v>
      </c>
      <c r="F8" s="8">
        <v>10680014.020690013</v>
      </c>
      <c r="G8" s="10">
        <v>140322845.33244851</v>
      </c>
      <c r="I8" s="6" t="s">
        <v>4</v>
      </c>
      <c r="J8" s="8">
        <v>5400850.0174273914</v>
      </c>
      <c r="K8" s="8">
        <v>24517523.148964953</v>
      </c>
      <c r="L8" s="8">
        <v>56552902.179986298</v>
      </c>
      <c r="M8" s="8">
        <v>37959231.37020532</v>
      </c>
      <c r="N8" s="8">
        <v>10769702.28385146</v>
      </c>
      <c r="O8" s="10">
        <v>135200209.00043541</v>
      </c>
      <c r="Q8" s="6" t="s">
        <v>4</v>
      </c>
      <c r="R8" s="8">
        <v>5111303.0540565113</v>
      </c>
      <c r="S8" s="8">
        <v>23423173.364900358</v>
      </c>
      <c r="T8" s="8">
        <v>50461968.932108626</v>
      </c>
      <c r="U8" s="8">
        <v>38185544.974649534</v>
      </c>
      <c r="V8" s="8">
        <v>10918371.273741061</v>
      </c>
      <c r="W8" s="10">
        <v>128100361.59945609</v>
      </c>
    </row>
    <row r="9" spans="1:23">
      <c r="A9" s="6" t="s">
        <v>10</v>
      </c>
      <c r="B9" s="8">
        <v>232325602.49020219</v>
      </c>
      <c r="C9" s="8">
        <v>185876257.86058512</v>
      </c>
      <c r="D9" s="8">
        <v>237452186.46941185</v>
      </c>
      <c r="E9" s="8">
        <v>87410194.998781666</v>
      </c>
      <c r="F9" s="8">
        <v>46235586.179586053</v>
      </c>
      <c r="G9" s="10">
        <v>789299827.99856687</v>
      </c>
      <c r="I9" s="6" t="s">
        <v>10</v>
      </c>
      <c r="J9" s="8">
        <v>225002212.26092926</v>
      </c>
      <c r="K9" s="8">
        <v>187726435.04647651</v>
      </c>
      <c r="L9" s="8">
        <v>224949160.14183795</v>
      </c>
      <c r="M9" s="8">
        <v>80145843.764990017</v>
      </c>
      <c r="N9" s="8">
        <v>44850689.965759538</v>
      </c>
      <c r="O9" s="10">
        <v>762674341.17999327</v>
      </c>
      <c r="Q9" s="6" t="s">
        <v>10</v>
      </c>
      <c r="R9" s="8">
        <v>216484271.60336286</v>
      </c>
      <c r="S9" s="8">
        <v>182684204.01553404</v>
      </c>
      <c r="T9" s="8">
        <v>215208395.94855782</v>
      </c>
      <c r="U9" s="8">
        <v>75826269.831323087</v>
      </c>
      <c r="V9" s="8">
        <v>44729783.833641037</v>
      </c>
      <c r="W9" s="10">
        <v>734932925.23241878</v>
      </c>
    </row>
    <row r="10" spans="1:23">
      <c r="A10" s="6" t="s">
        <v>7</v>
      </c>
      <c r="B10" s="8">
        <v>141553194.01535952</v>
      </c>
      <c r="C10" s="8">
        <v>370854498.19401532</v>
      </c>
      <c r="D10" s="8">
        <v>408456801.80866492</v>
      </c>
      <c r="E10" s="8">
        <v>397977207.18584466</v>
      </c>
      <c r="F10" s="8">
        <v>318630758.18254799</v>
      </c>
      <c r="G10" s="10">
        <v>1637472459.3864324</v>
      </c>
      <c r="I10" s="6" t="s">
        <v>7</v>
      </c>
      <c r="J10" s="8">
        <v>134905202.13008881</v>
      </c>
      <c r="K10" s="8">
        <v>365509908.83467621</v>
      </c>
      <c r="L10" s="8">
        <v>381117220.55844474</v>
      </c>
      <c r="M10" s="8">
        <v>372532842.03093803</v>
      </c>
      <c r="N10" s="8">
        <v>315337940.82951987</v>
      </c>
      <c r="O10" s="10">
        <v>1569403114.3836675</v>
      </c>
      <c r="Q10" s="6" t="s">
        <v>7</v>
      </c>
      <c r="R10" s="8">
        <v>131933015.12807567</v>
      </c>
      <c r="S10" s="8">
        <v>337544476.49802291</v>
      </c>
      <c r="T10" s="8">
        <v>367434544.6945107</v>
      </c>
      <c r="U10" s="8">
        <v>353871254.27761817</v>
      </c>
      <c r="V10" s="8">
        <v>315184030.01189351</v>
      </c>
      <c r="W10" s="10">
        <v>1505967320.610121</v>
      </c>
    </row>
    <row r="11" spans="1:23">
      <c r="A11" s="6" t="s">
        <v>1</v>
      </c>
      <c r="B11" s="8">
        <v>206491198.06865671</v>
      </c>
      <c r="C11" s="8">
        <v>88190110.127203062</v>
      </c>
      <c r="D11" s="8">
        <v>263450376.05813113</v>
      </c>
      <c r="E11" s="8">
        <v>167133866.81004849</v>
      </c>
      <c r="F11" s="8">
        <v>49875896.147857331</v>
      </c>
      <c r="G11" s="10">
        <v>775141447.21189666</v>
      </c>
      <c r="I11" s="6" t="s">
        <v>1</v>
      </c>
      <c r="J11" s="8">
        <v>201157524.60129288</v>
      </c>
      <c r="K11" s="8">
        <v>89136490.786144629</v>
      </c>
      <c r="L11" s="8">
        <v>247493435.2001622</v>
      </c>
      <c r="M11" s="8">
        <v>155231456.17324388</v>
      </c>
      <c r="N11" s="8">
        <v>48619300.346651919</v>
      </c>
      <c r="O11" s="10">
        <v>741638207.10749555</v>
      </c>
      <c r="Q11" s="6" t="s">
        <v>1</v>
      </c>
      <c r="R11" s="8">
        <v>193759203.78826603</v>
      </c>
      <c r="S11" s="8">
        <v>82993283.784533486</v>
      </c>
      <c r="T11" s="8">
        <v>237814214.91401747</v>
      </c>
      <c r="U11" s="8">
        <v>148819478.46460223</v>
      </c>
      <c r="V11" s="8">
        <v>48580464.80678273</v>
      </c>
      <c r="W11" s="10">
        <v>711966645.75820196</v>
      </c>
    </row>
    <row r="12" spans="1:23">
      <c r="A12" s="6" t="s">
        <v>3</v>
      </c>
      <c r="B12" s="8">
        <v>63255850.847970456</v>
      </c>
      <c r="C12" s="8">
        <v>66004119.730323695</v>
      </c>
      <c r="D12" s="8">
        <v>181025090.28711873</v>
      </c>
      <c r="E12" s="8">
        <v>94366087.251925662</v>
      </c>
      <c r="F12" s="8">
        <v>241625766.17942977</v>
      </c>
      <c r="G12" s="10">
        <v>646276914.29676831</v>
      </c>
      <c r="I12" s="6" t="s">
        <v>3</v>
      </c>
      <c r="J12" s="8">
        <v>60074809.326627016</v>
      </c>
      <c r="K12" s="8">
        <v>66781619.215190448</v>
      </c>
      <c r="L12" s="8">
        <v>173165971.87991136</v>
      </c>
      <c r="M12" s="8">
        <v>86534072.516765758</v>
      </c>
      <c r="N12" s="8">
        <v>240541170.82357454</v>
      </c>
      <c r="O12" s="10">
        <v>627097643.76206923</v>
      </c>
      <c r="Q12" s="6" t="s">
        <v>3</v>
      </c>
      <c r="R12" s="8">
        <v>58577793.09343031</v>
      </c>
      <c r="S12" s="8">
        <v>63909518.51899033</v>
      </c>
      <c r="T12" s="8">
        <v>169772499.74277833</v>
      </c>
      <c r="U12" s="8">
        <v>84124196.322859973</v>
      </c>
      <c r="V12" s="8">
        <v>240178872.56568313</v>
      </c>
      <c r="W12" s="10">
        <v>616562880.24374211</v>
      </c>
    </row>
    <row r="13" spans="1:23">
      <c r="A13" s="6" t="s">
        <v>12</v>
      </c>
      <c r="B13" s="10">
        <v>778477693.13422835</v>
      </c>
      <c r="C13" s="18">
        <v>1347905889.8305471</v>
      </c>
      <c r="D13" s="18">
        <v>1628615400</v>
      </c>
      <c r="E13" s="18">
        <v>980118376.8363049</v>
      </c>
      <c r="F13" s="18">
        <v>861426566.77263844</v>
      </c>
      <c r="G13" s="10">
        <v>5596543926.573719</v>
      </c>
      <c r="I13" s="6" t="s">
        <v>12</v>
      </c>
      <c r="J13" s="10">
        <v>750167944.32800686</v>
      </c>
      <c r="K13" s="18">
        <v>1341861326.3288515</v>
      </c>
      <c r="L13" s="18">
        <v>1538531600.0000002</v>
      </c>
      <c r="M13" s="18">
        <v>912996438.51097012</v>
      </c>
      <c r="N13" s="18">
        <v>851488516.90638888</v>
      </c>
      <c r="O13" s="10">
        <v>5395045826.0742178</v>
      </c>
      <c r="Q13" s="6" t="s">
        <v>12</v>
      </c>
      <c r="R13" s="18">
        <v>726370058.67574298</v>
      </c>
      <c r="S13" s="18">
        <v>1258856867.0190566</v>
      </c>
      <c r="T13" s="18">
        <v>1482046400.0000002</v>
      </c>
      <c r="U13" s="18">
        <v>873742603.44716823</v>
      </c>
      <c r="V13" s="18">
        <v>850808375.15176249</v>
      </c>
      <c r="W13" s="10">
        <v>5191824304.2937298</v>
      </c>
    </row>
    <row r="14" spans="1:23">
      <c r="A14" s="1"/>
      <c r="B14" s="2"/>
      <c r="C14" s="2"/>
      <c r="D14" s="2"/>
      <c r="E14" s="2"/>
      <c r="F14" s="2"/>
      <c r="G14" s="2"/>
      <c r="I14" s="1"/>
      <c r="J14" s="2"/>
      <c r="K14" s="2"/>
      <c r="L14" s="2"/>
      <c r="M14" s="2"/>
      <c r="N14" s="2"/>
      <c r="O14" s="2"/>
      <c r="Q14" s="1"/>
      <c r="R14" s="2"/>
      <c r="S14" s="2"/>
      <c r="T14" s="2"/>
      <c r="U14" s="2"/>
      <c r="V14" s="2"/>
      <c r="W14" s="2"/>
    </row>
    <row r="15" spans="1:23">
      <c r="A15" s="12" t="s">
        <v>18</v>
      </c>
      <c r="B15" s="4"/>
      <c r="C15" s="4"/>
      <c r="D15" s="4"/>
      <c r="E15" s="4"/>
      <c r="F15" s="4"/>
      <c r="G15" s="3"/>
      <c r="I15" s="12" t="s">
        <v>18</v>
      </c>
      <c r="J15" s="4"/>
      <c r="K15" s="4"/>
      <c r="L15" s="4"/>
      <c r="M15" s="4"/>
      <c r="N15" s="4"/>
      <c r="O15" s="3"/>
      <c r="Q15" s="12" t="s">
        <v>18</v>
      </c>
      <c r="R15" s="4"/>
      <c r="S15" s="4"/>
      <c r="T15" s="4"/>
      <c r="U15" s="4"/>
      <c r="V15" s="4"/>
      <c r="W15" s="3"/>
    </row>
    <row r="16" spans="1:23">
      <c r="A16" s="6" t="s">
        <v>5</v>
      </c>
      <c r="B16" s="9" t="s">
        <v>13</v>
      </c>
      <c r="C16" s="9" t="s">
        <v>14</v>
      </c>
      <c r="D16" s="9" t="s">
        <v>15</v>
      </c>
      <c r="E16" s="9" t="s">
        <v>16</v>
      </c>
      <c r="F16" s="9" t="s">
        <v>17</v>
      </c>
      <c r="G16" s="9" t="s">
        <v>12</v>
      </c>
      <c r="I16" s="6" t="s">
        <v>5</v>
      </c>
      <c r="J16" s="9" t="s">
        <v>13</v>
      </c>
      <c r="K16" s="9" t="s">
        <v>14</v>
      </c>
      <c r="L16" s="9" t="s">
        <v>15</v>
      </c>
      <c r="M16" s="9" t="s">
        <v>16</v>
      </c>
      <c r="N16" s="9" t="s">
        <v>17</v>
      </c>
      <c r="O16" s="9" t="s">
        <v>12</v>
      </c>
      <c r="Q16" s="6" t="s">
        <v>5</v>
      </c>
      <c r="R16" s="9" t="s">
        <v>13</v>
      </c>
      <c r="S16" s="9" t="s">
        <v>14</v>
      </c>
      <c r="T16" s="9" t="s">
        <v>15</v>
      </c>
      <c r="U16" s="9" t="s">
        <v>16</v>
      </c>
      <c r="V16" s="9" t="s">
        <v>17</v>
      </c>
      <c r="W16" s="9" t="s">
        <v>12</v>
      </c>
    </row>
    <row r="17" spans="1:23">
      <c r="A17" s="6" t="s">
        <v>8</v>
      </c>
      <c r="B17" s="7">
        <f t="shared" ref="B17:G17" si="0">B5/B$13</f>
        <v>1.2277016747955899E-2</v>
      </c>
      <c r="C17" s="7">
        <f t="shared" si="0"/>
        <v>3.4555388136976027E-2</v>
      </c>
      <c r="D17" s="7">
        <f t="shared" si="0"/>
        <v>0.12895098180508704</v>
      </c>
      <c r="E17" s="7">
        <f t="shared" si="0"/>
        <v>7.9571003524672404E-2</v>
      </c>
      <c r="F17" s="7">
        <f t="shared" si="0"/>
        <v>0.1011075737080538</v>
      </c>
      <c r="G17" s="11">
        <f t="shared" si="0"/>
        <v>7.7053286502210744E-2</v>
      </c>
      <c r="I17" s="6" t="s">
        <v>8</v>
      </c>
      <c r="J17" s="7">
        <f t="shared" ref="J17:O17" si="1">J5/J$13</f>
        <v>1.2777016747955897E-2</v>
      </c>
      <c r="K17" s="7">
        <f t="shared" si="1"/>
        <v>3.4355388136976021E-2</v>
      </c>
      <c r="L17" s="7">
        <f t="shared" si="1"/>
        <v>0.12975098180508704</v>
      </c>
      <c r="M17" s="7">
        <f t="shared" si="1"/>
        <v>8.0071003524672432E-2</v>
      </c>
      <c r="N17" s="7">
        <f t="shared" si="1"/>
        <v>0.1010075737080538</v>
      </c>
      <c r="O17" s="11">
        <f t="shared" si="1"/>
        <v>7.681536065824382E-2</v>
      </c>
      <c r="Q17" s="6" t="s">
        <v>8</v>
      </c>
      <c r="R17" s="7">
        <f t="shared" ref="R17:W17" si="2">R5/R$13</f>
        <v>1.3277016747955901E-2</v>
      </c>
      <c r="S17" s="7">
        <f t="shared" si="2"/>
        <v>3.4355388136976028E-2</v>
      </c>
      <c r="T17" s="7">
        <f t="shared" si="2"/>
        <v>0.13075098180508704</v>
      </c>
      <c r="U17" s="7">
        <f t="shared" si="2"/>
        <v>8.0171003524672421E-2</v>
      </c>
      <c r="V17" s="7">
        <f t="shared" si="2"/>
        <v>0.1010075737080538</v>
      </c>
      <c r="W17" s="11">
        <f t="shared" si="2"/>
        <v>7.7556260188247989E-2</v>
      </c>
    </row>
    <row r="18" spans="1:23">
      <c r="A18" s="6" t="s">
        <v>9</v>
      </c>
      <c r="B18" s="7">
        <f t="shared" ref="B18:G18" si="3">B6/B$13</f>
        <v>3.2989277570707902E-2</v>
      </c>
      <c r="C18" s="7">
        <f t="shared" si="3"/>
        <v>0.37598863006343053</v>
      </c>
      <c r="D18" s="7">
        <f t="shared" si="3"/>
        <v>0.1500374519342437</v>
      </c>
      <c r="E18" s="7">
        <f t="shared" si="3"/>
        <v>6.5671297763448488E-2</v>
      </c>
      <c r="F18" s="7">
        <f t="shared" si="3"/>
        <v>0.10214766928892278</v>
      </c>
      <c r="G18" s="11">
        <f t="shared" si="3"/>
        <v>0.16602931818083427</v>
      </c>
      <c r="I18" s="6" t="s">
        <v>9</v>
      </c>
      <c r="J18" s="7">
        <f t="shared" ref="J18:O18" si="4">J6/J$13</f>
        <v>3.1989277570707901E-2</v>
      </c>
      <c r="K18" s="7">
        <f t="shared" si="4"/>
        <v>0.37508863006343046</v>
      </c>
      <c r="L18" s="7">
        <f t="shared" si="4"/>
        <v>0.15123745193424371</v>
      </c>
      <c r="M18" s="7">
        <f t="shared" si="4"/>
        <v>6.6371297763448495E-2</v>
      </c>
      <c r="N18" s="7">
        <f t="shared" si="4"/>
        <v>0.10174766928892279</v>
      </c>
      <c r="O18" s="11">
        <f t="shared" si="4"/>
        <v>0.16816012613685319</v>
      </c>
      <c r="Q18" s="6" t="s">
        <v>9</v>
      </c>
      <c r="R18" s="7">
        <f t="shared" ref="R18:W18" si="5">R6/R$13</f>
        <v>3.1089277570707907E-2</v>
      </c>
      <c r="S18" s="7">
        <f t="shared" si="5"/>
        <v>0.37378863006343049</v>
      </c>
      <c r="T18" s="7">
        <f t="shared" si="5"/>
        <v>0.15223745193424371</v>
      </c>
      <c r="U18" s="7">
        <f t="shared" si="5"/>
        <v>6.6271297763448492E-2</v>
      </c>
      <c r="V18" s="7">
        <f t="shared" si="5"/>
        <v>0.10174766928892279</v>
      </c>
      <c r="W18" s="11">
        <f t="shared" si="5"/>
        <v>0.16626593015435442</v>
      </c>
    </row>
    <row r="19" spans="1:23">
      <c r="A19" s="6" t="s">
        <v>11</v>
      </c>
      <c r="B19" s="7">
        <f t="shared" ref="B19:G19" si="6">B7/B$13</f>
        <v>0.12103326413539101</v>
      </c>
      <c r="C19" s="7">
        <f t="shared" si="6"/>
        <v>4.3299053467305483E-2</v>
      </c>
      <c r="D19" s="7">
        <f t="shared" si="6"/>
        <v>1.5412482458723085E-2</v>
      </c>
      <c r="E19" s="7">
        <f t="shared" si="6"/>
        <v>5.166021473194269E-2</v>
      </c>
      <c r="F19" s="7">
        <f t="shared" si="6"/>
        <v>2.2392018836115652E-2</v>
      </c>
      <c r="G19" s="11">
        <f t="shared" si="6"/>
        <v>4.4243011526683224E-2</v>
      </c>
      <c r="I19" s="6" t="s">
        <v>11</v>
      </c>
      <c r="J19" s="7">
        <f t="shared" ref="J19:O19" si="7">J7/J$13</f>
        <v>0.12003326413539099</v>
      </c>
      <c r="K19" s="7">
        <f t="shared" si="7"/>
        <v>4.3799053467305477E-2</v>
      </c>
      <c r="L19" s="7">
        <f t="shared" si="7"/>
        <v>1.4912482458723085E-2</v>
      </c>
      <c r="M19" s="7">
        <f t="shared" si="7"/>
        <v>5.1360214731942695E-2</v>
      </c>
      <c r="N19" s="7">
        <f t="shared" si="7"/>
        <v>2.1992018836115648E-2</v>
      </c>
      <c r="O19" s="16">
        <f t="shared" si="7"/>
        <v>4.3999317293825557E-2</v>
      </c>
      <c r="Q19" s="6" t="s">
        <v>11</v>
      </c>
      <c r="R19" s="7">
        <f t="shared" ref="R19:W19" si="8">R7/R$13</f>
        <v>0.12153326413539102</v>
      </c>
      <c r="S19" s="7">
        <f t="shared" si="8"/>
        <v>4.3299053467305483E-2</v>
      </c>
      <c r="T19" s="7">
        <f t="shared" si="8"/>
        <v>1.4812482458723086E-2</v>
      </c>
      <c r="U19" s="7">
        <f t="shared" si="8"/>
        <v>5.1460214731942691E-2</v>
      </c>
      <c r="V19" s="7">
        <f t="shared" si="8"/>
        <v>2.1992018836115648E-2</v>
      </c>
      <c r="W19" s="16">
        <f t="shared" si="8"/>
        <v>4.3994592982284586E-2</v>
      </c>
    </row>
    <row r="20" spans="1:23">
      <c r="A20" s="6" t="s">
        <v>4</v>
      </c>
      <c r="B20" s="7">
        <f t="shared" ref="B20:G20" si="9">B8/B$13</f>
        <v>6.9255048989008789E-3</v>
      </c>
      <c r="C20" s="7">
        <f t="shared" si="9"/>
        <v>1.8727683252350198E-2</v>
      </c>
      <c r="D20" s="7">
        <f t="shared" si="9"/>
        <v>3.6082846497959828E-2</v>
      </c>
      <c r="E20" s="7">
        <f t="shared" si="9"/>
        <v>4.1059577234981708E-2</v>
      </c>
      <c r="F20" s="7">
        <f t="shared" si="9"/>
        <v>1.2398055078221025E-2</v>
      </c>
      <c r="G20" s="11">
        <f t="shared" si="9"/>
        <v>2.5073124980965901E-2</v>
      </c>
      <c r="I20" s="6" t="s">
        <v>4</v>
      </c>
      <c r="J20" s="7">
        <f t="shared" ref="J20:O20" si="10">J8/J$13</f>
        <v>7.1995211982370426E-3</v>
      </c>
      <c r="K20" s="7">
        <f t="shared" si="10"/>
        <v>1.8271279354955056E-2</v>
      </c>
      <c r="L20" s="7">
        <f t="shared" si="10"/>
        <v>3.6757712470765168E-2</v>
      </c>
      <c r="M20" s="7">
        <f t="shared" si="10"/>
        <v>4.1576538274469096E-2</v>
      </c>
      <c r="N20" s="7">
        <f t="shared" si="10"/>
        <v>1.2648088694113841E-2</v>
      </c>
      <c r="O20" s="11">
        <f t="shared" si="10"/>
        <v>2.5060066838916133E-2</v>
      </c>
      <c r="Q20" s="6" t="s">
        <v>4</v>
      </c>
      <c r="R20" s="7">
        <f t="shared" ref="R20:W20" si="11">R8/R$13</f>
        <v>7.036775529232318E-3</v>
      </c>
      <c r="S20" s="7">
        <f t="shared" si="11"/>
        <v>1.8606701030567423E-2</v>
      </c>
      <c r="T20" s="7">
        <f t="shared" si="11"/>
        <v>3.4048845523398333E-2</v>
      </c>
      <c r="U20" s="7">
        <f t="shared" si="11"/>
        <v>4.3703425727435602E-2</v>
      </c>
      <c r="V20" s="7">
        <f t="shared" si="11"/>
        <v>1.2832938171058204E-2</v>
      </c>
      <c r="W20" s="11">
        <f t="shared" si="11"/>
        <v>2.4673477778035524E-2</v>
      </c>
    </row>
    <row r="21" spans="1:23">
      <c r="A21" s="6" t="s">
        <v>10</v>
      </c>
      <c r="B21" s="7">
        <f t="shared" ref="B21:G21" si="12">B9/B$13</f>
        <v>0.29843578632913204</v>
      </c>
      <c r="C21" s="7">
        <f t="shared" si="12"/>
        <v>0.1379000264506246</v>
      </c>
      <c r="D21" s="7">
        <f t="shared" si="12"/>
        <v>0.14580003754687071</v>
      </c>
      <c r="E21" s="7">
        <f t="shared" si="12"/>
        <v>8.9183303838185804E-2</v>
      </c>
      <c r="F21" s="7">
        <f t="shared" si="12"/>
        <v>5.3673276356926307E-2</v>
      </c>
      <c r="G21" s="11">
        <f t="shared" si="12"/>
        <v>0.14103343748465619</v>
      </c>
      <c r="I21" s="6" t="s">
        <v>10</v>
      </c>
      <c r="J21" s="7">
        <f t="shared" ref="J21:O21" si="13">J9/J$13</f>
        <v>0.29993578632913198</v>
      </c>
      <c r="K21" s="7">
        <f t="shared" si="13"/>
        <v>0.13990002645062458</v>
      </c>
      <c r="L21" s="7">
        <f t="shared" si="13"/>
        <v>0.14621029567532959</v>
      </c>
      <c r="M21" s="7">
        <f t="shared" si="13"/>
        <v>8.7783303838185806E-2</v>
      </c>
      <c r="N21" s="7">
        <f t="shared" si="13"/>
        <v>5.2673276356926306E-2</v>
      </c>
      <c r="O21" s="11">
        <f t="shared" si="13"/>
        <v>0.14136568358585458</v>
      </c>
      <c r="Q21" s="6" t="s">
        <v>10</v>
      </c>
      <c r="R21" s="7">
        <f t="shared" ref="R21:W21" si="14">R9/R$13</f>
        <v>0.29803578632913208</v>
      </c>
      <c r="S21" s="7">
        <f t="shared" si="14"/>
        <v>0.14511912259582452</v>
      </c>
      <c r="T21" s="7">
        <f t="shared" si="14"/>
        <v>0.14521029567532959</v>
      </c>
      <c r="U21" s="7">
        <f t="shared" si="14"/>
        <v>8.6783303838185805E-2</v>
      </c>
      <c r="V21" s="7">
        <f t="shared" si="14"/>
        <v>5.2573276356926303E-2</v>
      </c>
      <c r="W21" s="11">
        <f t="shared" si="14"/>
        <v>0.14155581586700003</v>
      </c>
    </row>
    <row r="22" spans="1:23">
      <c r="A22" s="6" t="s">
        <v>7</v>
      </c>
      <c r="B22" s="7">
        <f t="shared" ref="B22:G22" si="15">B10/B$13</f>
        <v>0.18183333352231626</v>
      </c>
      <c r="C22" s="7">
        <f t="shared" si="15"/>
        <v>0.27513382127934582</v>
      </c>
      <c r="D22" s="7">
        <f t="shared" si="15"/>
        <v>0.25080003652714133</v>
      </c>
      <c r="E22" s="7">
        <f t="shared" si="15"/>
        <v>0.4060501431168585</v>
      </c>
      <c r="F22" s="7">
        <f t="shared" si="15"/>
        <v>0.36988731306059908</v>
      </c>
      <c r="G22" s="11">
        <f t="shared" si="15"/>
        <v>0.29258636774229974</v>
      </c>
      <c r="I22" s="6" t="s">
        <v>7</v>
      </c>
      <c r="J22" s="7">
        <f t="shared" ref="J22:O22" si="16">J10/J$13</f>
        <v>0.17983333352231623</v>
      </c>
      <c r="K22" s="7">
        <f t="shared" si="16"/>
        <v>0.272390225176741</v>
      </c>
      <c r="L22" s="7">
        <f t="shared" si="16"/>
        <v>0.24771491242587718</v>
      </c>
      <c r="M22" s="7">
        <f t="shared" si="16"/>
        <v>0.4080331820773711</v>
      </c>
      <c r="N22" s="7">
        <f t="shared" si="16"/>
        <v>0.37033727944470629</v>
      </c>
      <c r="O22" s="11">
        <f t="shared" si="16"/>
        <v>0.29089708687899435</v>
      </c>
      <c r="Q22" s="6" t="s">
        <v>7</v>
      </c>
      <c r="R22" s="7">
        <f t="shared" ref="R22:W22" si="17">R10/R$13</f>
        <v>0.18163333352231628</v>
      </c>
      <c r="S22" s="7">
        <f t="shared" si="17"/>
        <v>0.26813570735592862</v>
      </c>
      <c r="T22" s="7">
        <f t="shared" si="17"/>
        <v>0.24792377937324409</v>
      </c>
      <c r="U22" s="7">
        <f t="shared" si="17"/>
        <v>0.40500629462440463</v>
      </c>
      <c r="V22" s="7">
        <f t="shared" si="17"/>
        <v>0.37045242996776179</v>
      </c>
      <c r="W22" s="11">
        <f t="shared" si="17"/>
        <v>0.29006515481748096</v>
      </c>
    </row>
    <row r="23" spans="1:23">
      <c r="A23" s="6" t="s">
        <v>1</v>
      </c>
      <c r="B23" s="7">
        <f t="shared" ref="B23:G23" si="18">B11/B$13</f>
        <v>0.26524998710920372</v>
      </c>
      <c r="C23" s="7">
        <f t="shared" si="18"/>
        <v>6.5427498160342587E-2</v>
      </c>
      <c r="D23" s="7">
        <f t="shared" si="18"/>
        <v>0.16176340716054333</v>
      </c>
      <c r="E23" s="7">
        <f t="shared" si="18"/>
        <v>0.17052416397857467</v>
      </c>
      <c r="F23" s="7">
        <f t="shared" si="18"/>
        <v>5.7899184993468376E-2</v>
      </c>
      <c r="G23" s="11">
        <f t="shared" si="18"/>
        <v>0.13850359389324921</v>
      </c>
      <c r="I23" s="6" t="s">
        <v>1</v>
      </c>
      <c r="J23" s="7">
        <f t="shared" ref="J23:O23" si="19">J11/J$13</f>
        <v>0.26814998710920368</v>
      </c>
      <c r="K23" s="7">
        <f t="shared" si="19"/>
        <v>6.6427498160342574E-2</v>
      </c>
      <c r="L23" s="7">
        <f t="shared" si="19"/>
        <v>0.16086340716054331</v>
      </c>
      <c r="M23" s="7">
        <f t="shared" si="19"/>
        <v>0.1700241639785747</v>
      </c>
      <c r="N23" s="7">
        <f t="shared" si="19"/>
        <v>5.7099184993468374E-2</v>
      </c>
      <c r="O23" s="11">
        <f t="shared" si="19"/>
        <v>0.1374665259603845</v>
      </c>
      <c r="Q23" s="6" t="s">
        <v>1</v>
      </c>
      <c r="R23" s="7">
        <f t="shared" ref="R23:W23" si="20">R11/R$13</f>
        <v>0.26674998710920378</v>
      </c>
      <c r="S23" s="7">
        <f t="shared" si="20"/>
        <v>6.5927498160342587E-2</v>
      </c>
      <c r="T23" s="7">
        <f t="shared" si="20"/>
        <v>0.1604634071605433</v>
      </c>
      <c r="U23" s="7">
        <f t="shared" si="20"/>
        <v>0.17032416397857467</v>
      </c>
      <c r="V23" s="7">
        <f t="shared" si="20"/>
        <v>5.7099184993468374E-2</v>
      </c>
      <c r="W23" s="11">
        <f t="shared" si="20"/>
        <v>0.13713226874210535</v>
      </c>
    </row>
    <row r="24" spans="1:23">
      <c r="A24" s="6" t="s">
        <v>3</v>
      </c>
      <c r="B24" s="7">
        <f t="shared" ref="B24:G24" si="21">B12/B$13</f>
        <v>8.1255829686392333E-2</v>
      </c>
      <c r="C24" s="7">
        <f t="shared" si="21"/>
        <v>4.8967899189624763E-2</v>
      </c>
      <c r="D24" s="7">
        <f t="shared" si="21"/>
        <v>0.11115275606943097</v>
      </c>
      <c r="E24" s="7">
        <f t="shared" si="21"/>
        <v>9.6280295811335737E-2</v>
      </c>
      <c r="F24" s="7">
        <f t="shared" si="21"/>
        <v>0.28049490867769294</v>
      </c>
      <c r="G24" s="11">
        <f t="shared" si="21"/>
        <v>0.11547785968910064</v>
      </c>
      <c r="I24" s="6" t="s">
        <v>3</v>
      </c>
      <c r="J24" s="7">
        <f t="shared" ref="J24:O24" si="22">J12/J$13</f>
        <v>8.0081813387056208E-2</v>
      </c>
      <c r="K24" s="7">
        <f t="shared" si="22"/>
        <v>4.9767899189624758E-2</v>
      </c>
      <c r="L24" s="7">
        <f t="shared" si="22"/>
        <v>0.11255275606943096</v>
      </c>
      <c r="M24" s="7">
        <f t="shared" si="22"/>
        <v>9.4780295811335749E-2</v>
      </c>
      <c r="N24" s="7">
        <f t="shared" si="22"/>
        <v>0.28249490867769295</v>
      </c>
      <c r="O24" s="11">
        <f t="shared" si="22"/>
        <v>0.11623583264692781</v>
      </c>
      <c r="Q24" s="6" t="s">
        <v>3</v>
      </c>
      <c r="R24" s="7">
        <f t="shared" ref="R24:W24" si="23">R12/R$13</f>
        <v>8.0644559056060813E-2</v>
      </c>
      <c r="S24" s="7">
        <f t="shared" si="23"/>
        <v>5.0767899189624766E-2</v>
      </c>
      <c r="T24" s="7">
        <f t="shared" si="23"/>
        <v>0.11455275606943095</v>
      </c>
      <c r="U24" s="7">
        <f t="shared" si="23"/>
        <v>9.6280295811335737E-2</v>
      </c>
      <c r="V24" s="7">
        <f t="shared" si="23"/>
        <v>0.28229490867769297</v>
      </c>
      <c r="W24" s="11">
        <f t="shared" si="23"/>
        <v>0.11875649947049129</v>
      </c>
    </row>
    <row r="25" spans="1:23">
      <c r="A25" s="6" t="s">
        <v>12</v>
      </c>
      <c r="B25" s="17">
        <f t="shared" ref="B25:G25" si="24">SUM(B17:B24)</f>
        <v>1</v>
      </c>
      <c r="C25" s="17">
        <f t="shared" si="24"/>
        <v>1</v>
      </c>
      <c r="D25" s="17">
        <f t="shared" si="24"/>
        <v>1</v>
      </c>
      <c r="E25" s="17">
        <f t="shared" si="24"/>
        <v>1</v>
      </c>
      <c r="F25" s="17">
        <f t="shared" si="24"/>
        <v>1</v>
      </c>
      <c r="G25" s="17">
        <f t="shared" si="24"/>
        <v>0.99999999999999989</v>
      </c>
      <c r="I25" s="6" t="s">
        <v>12</v>
      </c>
      <c r="J25" s="11">
        <f t="shared" ref="J25:O25" si="25">SUM(J17:J24)</f>
        <v>1</v>
      </c>
      <c r="K25" s="11">
        <f t="shared" si="25"/>
        <v>0.99999999999999989</v>
      </c>
      <c r="L25" s="11">
        <f t="shared" si="25"/>
        <v>0.99999999999999989</v>
      </c>
      <c r="M25" s="11">
        <f t="shared" si="25"/>
        <v>1</v>
      </c>
      <c r="N25" s="11">
        <f t="shared" si="25"/>
        <v>1</v>
      </c>
      <c r="O25" s="11">
        <f t="shared" si="25"/>
        <v>0.99999999999999989</v>
      </c>
      <c r="Q25" s="6" t="s">
        <v>12</v>
      </c>
      <c r="R25" s="11">
        <f t="shared" ref="R25:W25" si="26">SUM(R17:R24)</f>
        <v>1</v>
      </c>
      <c r="S25" s="11">
        <f t="shared" si="26"/>
        <v>1</v>
      </c>
      <c r="T25" s="11">
        <f t="shared" si="26"/>
        <v>1</v>
      </c>
      <c r="U25" s="11">
        <f t="shared" si="26"/>
        <v>1</v>
      </c>
      <c r="V25" s="11">
        <f t="shared" si="26"/>
        <v>0.99999999999999978</v>
      </c>
      <c r="W25" s="11">
        <f t="shared" si="26"/>
        <v>1.0000000000000002</v>
      </c>
    </row>
    <row r="27" spans="1:23">
      <c r="A27" s="12" t="s">
        <v>19</v>
      </c>
      <c r="B27" s="4"/>
      <c r="C27" s="4"/>
      <c r="D27" s="4"/>
      <c r="E27" s="4"/>
      <c r="F27" s="4"/>
      <c r="G27" s="3"/>
      <c r="I27" s="12" t="s">
        <v>19</v>
      </c>
      <c r="J27" s="4"/>
      <c r="K27" s="4"/>
      <c r="L27" s="4"/>
      <c r="M27" s="4"/>
      <c r="N27" s="4"/>
      <c r="O27" s="3"/>
      <c r="Q27" s="12" t="s">
        <v>19</v>
      </c>
      <c r="R27" s="4"/>
      <c r="S27" s="4"/>
      <c r="T27" s="4"/>
      <c r="U27" s="4"/>
      <c r="V27" s="4"/>
      <c r="W27" s="3"/>
    </row>
    <row r="28" spans="1:23">
      <c r="A28" s="6" t="s">
        <v>5</v>
      </c>
      <c r="B28" s="9" t="s">
        <v>13</v>
      </c>
      <c r="C28" s="9" t="s">
        <v>14</v>
      </c>
      <c r="D28" s="9" t="s">
        <v>15</v>
      </c>
      <c r="E28" s="9" t="s">
        <v>16</v>
      </c>
      <c r="F28" s="9" t="s">
        <v>17</v>
      </c>
      <c r="G28" s="13" t="s">
        <v>12</v>
      </c>
      <c r="I28" s="6" t="s">
        <v>5</v>
      </c>
      <c r="J28" s="9" t="s">
        <v>13</v>
      </c>
      <c r="K28" s="9" t="s">
        <v>14</v>
      </c>
      <c r="L28" s="9" t="s">
        <v>15</v>
      </c>
      <c r="M28" s="9" t="s">
        <v>16</v>
      </c>
      <c r="N28" s="9" t="s">
        <v>17</v>
      </c>
      <c r="O28" s="13" t="s">
        <v>12</v>
      </c>
      <c r="Q28" s="6" t="s">
        <v>5</v>
      </c>
      <c r="R28" s="9" t="s">
        <v>13</v>
      </c>
      <c r="S28" s="9" t="s">
        <v>14</v>
      </c>
      <c r="T28" s="9" t="s">
        <v>15</v>
      </c>
      <c r="U28" s="9" t="s">
        <v>16</v>
      </c>
      <c r="V28" s="9" t="s">
        <v>17</v>
      </c>
      <c r="W28" s="13" t="s">
        <v>12</v>
      </c>
    </row>
    <row r="29" spans="1:23">
      <c r="A29" s="6" t="s">
        <v>8</v>
      </c>
      <c r="B29" s="7">
        <f t="shared" ref="B29:F37" si="27">B5/$G5</f>
        <v>2.2162968895342011E-2</v>
      </c>
      <c r="C29" s="7">
        <f t="shared" si="27"/>
        <v>0.10801007372772871</v>
      </c>
      <c r="D29" s="7">
        <f t="shared" si="27"/>
        <v>0.48700352675133335</v>
      </c>
      <c r="E29" s="7">
        <f t="shared" si="27"/>
        <v>0.18085157006692709</v>
      </c>
      <c r="F29" s="7">
        <f t="shared" si="27"/>
        <v>0.20197186055866875</v>
      </c>
      <c r="G29" s="11">
        <f>G5/G5</f>
        <v>1</v>
      </c>
      <c r="I29" s="6" t="s">
        <v>8</v>
      </c>
      <c r="J29" s="7">
        <f t="shared" ref="J29:N37" si="28">J5/$O5</f>
        <v>2.312835551114302E-2</v>
      </c>
      <c r="K29" s="7">
        <f t="shared" si="28"/>
        <v>0.11123956548817646</v>
      </c>
      <c r="L29" s="7">
        <f t="shared" si="28"/>
        <v>0.48169691122566799</v>
      </c>
      <c r="M29" s="7">
        <f t="shared" si="28"/>
        <v>0.17640104070554666</v>
      </c>
      <c r="N29" s="7">
        <f t="shared" si="28"/>
        <v>0.20753412706946583</v>
      </c>
      <c r="O29" s="11">
        <f>O5/O5</f>
        <v>1</v>
      </c>
      <c r="Q29" s="6" t="s">
        <v>8</v>
      </c>
      <c r="R29" s="7">
        <f t="shared" ref="R29:W37" si="29">R5/$W5</f>
        <v>2.3950886408235991E-2</v>
      </c>
      <c r="S29" s="7">
        <f t="shared" si="29"/>
        <v>0.10740744027297952</v>
      </c>
      <c r="T29" s="7">
        <f t="shared" si="29"/>
        <v>0.48124908115462944</v>
      </c>
      <c r="U29" s="7">
        <f t="shared" si="29"/>
        <v>0.17396584304617302</v>
      </c>
      <c r="V29" s="7">
        <f t="shared" si="29"/>
        <v>0.21342674911798212</v>
      </c>
      <c r="W29" s="11">
        <f t="shared" si="29"/>
        <v>1</v>
      </c>
    </row>
    <row r="30" spans="1:23">
      <c r="A30" s="6" t="s">
        <v>20</v>
      </c>
      <c r="B30" s="7">
        <f t="shared" si="27"/>
        <v>2.7638487727646991E-2</v>
      </c>
      <c r="C30" s="7">
        <f t="shared" si="27"/>
        <v>0.54541814474291028</v>
      </c>
      <c r="D30" s="7">
        <f t="shared" si="27"/>
        <v>0.26297442599681842</v>
      </c>
      <c r="E30" s="7">
        <f t="shared" si="27"/>
        <v>6.9270676588536126E-2</v>
      </c>
      <c r="F30" s="7">
        <f t="shared" si="27"/>
        <v>9.4698264944088173E-2</v>
      </c>
      <c r="G30" s="11">
        <f t="shared" ref="G30:G37" si="30">G6/G6</f>
        <v>1</v>
      </c>
      <c r="I30" s="6" t="s">
        <v>9</v>
      </c>
      <c r="J30" s="7">
        <f t="shared" si="28"/>
        <v>2.6451163021100833E-2</v>
      </c>
      <c r="K30" s="7">
        <f t="shared" si="28"/>
        <v>0.55478329243276558</v>
      </c>
      <c r="L30" s="7">
        <f t="shared" si="28"/>
        <v>0.25647651860257215</v>
      </c>
      <c r="M30" s="7">
        <f t="shared" si="28"/>
        <v>6.6793043111174788E-2</v>
      </c>
      <c r="N30" s="7">
        <f t="shared" si="28"/>
        <v>9.5495982832386833E-2</v>
      </c>
      <c r="O30" s="11">
        <f t="shared" ref="O30:O37" si="31">O6/O6</f>
        <v>1</v>
      </c>
      <c r="Q30" s="6" t="s">
        <v>9</v>
      </c>
      <c r="R30" s="7">
        <f t="shared" si="29"/>
        <v>2.6160456066989295E-2</v>
      </c>
      <c r="S30" s="7">
        <f t="shared" si="29"/>
        <v>0.54510377129652765</v>
      </c>
      <c r="T30" s="7">
        <f t="shared" si="29"/>
        <v>0.2613725973966996</v>
      </c>
      <c r="U30" s="7">
        <f t="shared" si="29"/>
        <v>6.7078869415325371E-2</v>
      </c>
      <c r="V30" s="7">
        <f t="shared" si="29"/>
        <v>0.10028430582445803</v>
      </c>
      <c r="W30" s="11">
        <f t="shared" si="29"/>
        <v>1</v>
      </c>
    </row>
    <row r="31" spans="1:23">
      <c r="A31" s="6" t="s">
        <v>6</v>
      </c>
      <c r="B31" s="7">
        <f t="shared" si="27"/>
        <v>0.38052773919640087</v>
      </c>
      <c r="C31" s="7">
        <f t="shared" si="27"/>
        <v>0.23570748611239373</v>
      </c>
      <c r="D31" s="7">
        <f t="shared" si="27"/>
        <v>0.10137398871468768</v>
      </c>
      <c r="E31" s="7">
        <f t="shared" si="27"/>
        <v>0.20448908965173165</v>
      </c>
      <c r="F31" s="7">
        <f t="shared" si="27"/>
        <v>7.7901696324785968E-2</v>
      </c>
      <c r="G31" s="11">
        <f t="shared" si="30"/>
        <v>1</v>
      </c>
      <c r="I31" s="6" t="s">
        <v>11</v>
      </c>
      <c r="J31" s="7">
        <f t="shared" si="28"/>
        <v>0.37933161727679865</v>
      </c>
      <c r="K31" s="7">
        <f t="shared" si="28"/>
        <v>0.24758896570743344</v>
      </c>
      <c r="L31" s="7">
        <f t="shared" si="28"/>
        <v>9.6652989327223521E-2</v>
      </c>
      <c r="M31" s="7">
        <f t="shared" si="28"/>
        <v>0.19753990398304122</v>
      </c>
      <c r="N31" s="7">
        <f t="shared" si="28"/>
        <v>7.8886523705503225E-2</v>
      </c>
      <c r="O31" s="11">
        <f t="shared" si="31"/>
        <v>1</v>
      </c>
      <c r="Q31" s="6" t="s">
        <v>11</v>
      </c>
      <c r="R31" s="7">
        <f t="shared" si="29"/>
        <v>0.38648603411180982</v>
      </c>
      <c r="S31" s="7">
        <f t="shared" si="29"/>
        <v>0.23863572735644545</v>
      </c>
      <c r="T31" s="7">
        <f t="shared" si="29"/>
        <v>9.6110394197208876E-2</v>
      </c>
      <c r="U31" s="7">
        <f t="shared" si="29"/>
        <v>0.19685017947432579</v>
      </c>
      <c r="V31" s="7">
        <f t="shared" si="29"/>
        <v>8.1917664860210043E-2</v>
      </c>
      <c r="W31" s="11">
        <f t="shared" si="29"/>
        <v>1</v>
      </c>
    </row>
    <row r="32" spans="1:23">
      <c r="A32" s="6" t="s">
        <v>0</v>
      </c>
      <c r="B32" s="7">
        <f t="shared" si="27"/>
        <v>3.8421050148414057E-2</v>
      </c>
      <c r="C32" s="7">
        <f t="shared" si="27"/>
        <v>0.17989340580230137</v>
      </c>
      <c r="D32" s="7">
        <f t="shared" si="27"/>
        <v>0.41878483395336696</v>
      </c>
      <c r="E32" s="7">
        <f t="shared" si="27"/>
        <v>0.28679040891589763</v>
      </c>
      <c r="F32" s="7">
        <f t="shared" si="27"/>
        <v>7.6110301180019949E-2</v>
      </c>
      <c r="G32" s="11">
        <f t="shared" si="30"/>
        <v>1</v>
      </c>
      <c r="I32" s="6" t="s">
        <v>4</v>
      </c>
      <c r="J32" s="7">
        <f t="shared" si="28"/>
        <v>3.9947053760915396E-2</v>
      </c>
      <c r="K32" s="7">
        <f t="shared" si="28"/>
        <v>0.18134234651135778</v>
      </c>
      <c r="L32" s="7">
        <f t="shared" si="28"/>
        <v>0.41829004997916958</v>
      </c>
      <c r="M32" s="7">
        <f t="shared" si="28"/>
        <v>0.28076311161681022</v>
      </c>
      <c r="N32" s="7">
        <f t="shared" si="28"/>
        <v>7.9657438131747083E-2</v>
      </c>
      <c r="O32" s="11">
        <f t="shared" si="31"/>
        <v>1</v>
      </c>
      <c r="Q32" s="6" t="s">
        <v>4</v>
      </c>
      <c r="R32" s="7">
        <f t="shared" si="29"/>
        <v>3.9900769913815873E-2</v>
      </c>
      <c r="S32" s="7">
        <f t="shared" si="29"/>
        <v>0.18285017366414533</v>
      </c>
      <c r="T32" s="7">
        <f t="shared" si="29"/>
        <v>0.39392526533135785</v>
      </c>
      <c r="U32" s="7">
        <f t="shared" si="29"/>
        <v>0.29809084453678597</v>
      </c>
      <c r="V32" s="7">
        <f t="shared" si="29"/>
        <v>8.5232946553894975E-2</v>
      </c>
      <c r="W32" s="11">
        <f t="shared" si="29"/>
        <v>1</v>
      </c>
    </row>
    <row r="33" spans="1:23">
      <c r="A33" s="6" t="s">
        <v>2</v>
      </c>
      <c r="B33" s="7">
        <f t="shared" si="27"/>
        <v>0.29434391627743267</v>
      </c>
      <c r="C33" s="7">
        <f t="shared" si="27"/>
        <v>0.23549512019014734</v>
      </c>
      <c r="D33" s="7">
        <f t="shared" si="27"/>
        <v>0.30083901965558646</v>
      </c>
      <c r="E33" s="7">
        <f t="shared" si="27"/>
        <v>0.11074396813239946</v>
      </c>
      <c r="F33" s="7">
        <f t="shared" si="27"/>
        <v>5.8577975744434095E-2</v>
      </c>
      <c r="G33" s="11">
        <f t="shared" si="30"/>
        <v>1</v>
      </c>
      <c r="I33" s="6" t="s">
        <v>10</v>
      </c>
      <c r="J33" s="7">
        <f t="shared" si="28"/>
        <v>0.29501741452690106</v>
      </c>
      <c r="K33" s="7">
        <f t="shared" si="28"/>
        <v>0.24614232433207367</v>
      </c>
      <c r="L33" s="7">
        <f t="shared" si="28"/>
        <v>0.29494785388190914</v>
      </c>
      <c r="M33" s="7">
        <f t="shared" si="28"/>
        <v>0.1050852761625494</v>
      </c>
      <c r="N33" s="7">
        <f t="shared" si="28"/>
        <v>5.8807131096566746E-2</v>
      </c>
      <c r="O33" s="11">
        <f t="shared" si="31"/>
        <v>1</v>
      </c>
      <c r="Q33" s="6" t="s">
        <v>10</v>
      </c>
      <c r="R33" s="7">
        <f t="shared" si="29"/>
        <v>0.29456330526340319</v>
      </c>
      <c r="S33" s="7">
        <f t="shared" si="29"/>
        <v>0.24857262172294309</v>
      </c>
      <c r="T33" s="7">
        <f t="shared" si="29"/>
        <v>0.29282726159057204</v>
      </c>
      <c r="U33" s="7">
        <f t="shared" si="29"/>
        <v>0.10317440847726807</v>
      </c>
      <c r="V33" s="7">
        <f t="shared" si="29"/>
        <v>6.0862402945813687E-2</v>
      </c>
      <c r="W33" s="11">
        <f t="shared" si="29"/>
        <v>1</v>
      </c>
    </row>
    <row r="34" spans="1:23">
      <c r="A34" s="6" t="s">
        <v>7</v>
      </c>
      <c r="B34" s="7">
        <f t="shared" si="27"/>
        <v>8.6446152546834326E-2</v>
      </c>
      <c r="C34" s="7">
        <f t="shared" si="27"/>
        <v>0.22647983852685744</v>
      </c>
      <c r="D34" s="7">
        <f t="shared" si="27"/>
        <v>0.24944346359371158</v>
      </c>
      <c r="E34" s="7">
        <f t="shared" si="27"/>
        <v>0.24304360351499796</v>
      </c>
      <c r="F34" s="7">
        <f t="shared" si="27"/>
        <v>0.1945869418175987</v>
      </c>
      <c r="G34" s="11">
        <f t="shared" si="30"/>
        <v>1</v>
      </c>
      <c r="I34" s="6" t="s">
        <v>7</v>
      </c>
      <c r="J34" s="7">
        <f t="shared" si="28"/>
        <v>8.5959560608536503E-2</v>
      </c>
      <c r="K34" s="7">
        <f t="shared" si="28"/>
        <v>0.23289740251230381</v>
      </c>
      <c r="L34" s="7">
        <f t="shared" si="28"/>
        <v>0.24284214620544847</v>
      </c>
      <c r="M34" s="7">
        <f t="shared" si="28"/>
        <v>0.23737230964858783</v>
      </c>
      <c r="N34" s="7">
        <f t="shared" si="28"/>
        <v>0.20092858102512348</v>
      </c>
      <c r="O34" s="11">
        <f t="shared" si="31"/>
        <v>1</v>
      </c>
      <c r="Q34" s="6" t="s">
        <v>7</v>
      </c>
      <c r="R34" s="7">
        <f t="shared" si="29"/>
        <v>8.7606824744792547E-2</v>
      </c>
      <c r="S34" s="7">
        <f t="shared" si="29"/>
        <v>0.224137982198227</v>
      </c>
      <c r="T34" s="7">
        <f t="shared" si="29"/>
        <v>0.24398573572343513</v>
      </c>
      <c r="U34" s="7">
        <f t="shared" si="29"/>
        <v>0.23497937135465352</v>
      </c>
      <c r="V34" s="7">
        <f t="shared" si="29"/>
        <v>0.20929008597889179</v>
      </c>
      <c r="W34" s="11">
        <f t="shared" si="29"/>
        <v>1</v>
      </c>
    </row>
    <row r="35" spans="1:23">
      <c r="A35" s="6" t="s">
        <v>1</v>
      </c>
      <c r="B35" s="7">
        <f t="shared" si="27"/>
        <v>0.26639163576065261</v>
      </c>
      <c r="C35" s="7">
        <f t="shared" si="27"/>
        <v>0.11377292550206641</v>
      </c>
      <c r="D35" s="7">
        <f t="shared" si="27"/>
        <v>0.33987393785448422</v>
      </c>
      <c r="E35" s="7">
        <f t="shared" si="27"/>
        <v>0.21561724948551217</v>
      </c>
      <c r="F35" s="7">
        <f t="shared" si="27"/>
        <v>6.4344251397284655E-2</v>
      </c>
      <c r="G35" s="11">
        <f t="shared" si="30"/>
        <v>1</v>
      </c>
      <c r="I35" s="6" t="s">
        <v>1</v>
      </c>
      <c r="J35" s="7">
        <f t="shared" si="28"/>
        <v>0.27123403658751422</v>
      </c>
      <c r="K35" s="7">
        <f t="shared" si="28"/>
        <v>0.12018864445211205</v>
      </c>
      <c r="L35" s="7">
        <f t="shared" si="28"/>
        <v>0.33371181908956005</v>
      </c>
      <c r="M35" s="7">
        <f t="shared" si="28"/>
        <v>0.2093088714761214</v>
      </c>
      <c r="N35" s="7">
        <f t="shared" si="28"/>
        <v>6.5556628394692285E-2</v>
      </c>
      <c r="O35" s="11">
        <f t="shared" si="31"/>
        <v>1</v>
      </c>
      <c r="Q35" s="6" t="s">
        <v>1</v>
      </c>
      <c r="R35" s="7">
        <f t="shared" si="29"/>
        <v>0.27214646211680893</v>
      </c>
      <c r="S35" s="7">
        <f t="shared" si="29"/>
        <v>0.11656906159719124</v>
      </c>
      <c r="T35" s="7">
        <f t="shared" si="29"/>
        <v>0.33402437646606259</v>
      </c>
      <c r="U35" s="7">
        <f t="shared" si="29"/>
        <v>0.20902591343463622</v>
      </c>
      <c r="V35" s="7">
        <f t="shared" si="29"/>
        <v>6.8234186385301002E-2</v>
      </c>
      <c r="W35" s="11">
        <f t="shared" si="29"/>
        <v>1</v>
      </c>
    </row>
    <row r="36" spans="1:23">
      <c r="A36" s="6" t="s">
        <v>3</v>
      </c>
      <c r="B36" s="7">
        <f t="shared" si="27"/>
        <v>9.7877317677053169E-2</v>
      </c>
      <c r="C36" s="7">
        <f t="shared" si="27"/>
        <v>0.10212978101212944</v>
      </c>
      <c r="D36" s="7">
        <f t="shared" si="27"/>
        <v>0.28010452838795441</v>
      </c>
      <c r="E36" s="7">
        <f t="shared" si="27"/>
        <v>0.1460149436942336</v>
      </c>
      <c r="F36" s="7">
        <f t="shared" si="27"/>
        <v>0.37387342922862937</v>
      </c>
      <c r="G36" s="11">
        <f t="shared" si="30"/>
        <v>1</v>
      </c>
      <c r="I36" s="6" t="s">
        <v>3</v>
      </c>
      <c r="J36" s="7">
        <f t="shared" si="28"/>
        <v>9.5798174214509327E-2</v>
      </c>
      <c r="K36" s="7">
        <f t="shared" si="28"/>
        <v>0.10649317515300448</v>
      </c>
      <c r="L36" s="7">
        <f t="shared" si="28"/>
        <v>0.27613876977922958</v>
      </c>
      <c r="M36" s="7">
        <f t="shared" si="28"/>
        <v>0.13799138519741935</v>
      </c>
      <c r="N36" s="7">
        <f t="shared" si="28"/>
        <v>0.38357849565583707</v>
      </c>
      <c r="O36" s="11">
        <f t="shared" si="31"/>
        <v>1</v>
      </c>
      <c r="Q36" s="6" t="s">
        <v>3</v>
      </c>
      <c r="R36" s="7">
        <f t="shared" si="29"/>
        <v>9.5007005725471341E-2</v>
      </c>
      <c r="S36" s="7">
        <f t="shared" si="29"/>
        <v>0.1036545023497447</v>
      </c>
      <c r="T36" s="7">
        <f t="shared" si="29"/>
        <v>0.27535309890154785</v>
      </c>
      <c r="U36" s="7">
        <f t="shared" si="29"/>
        <v>0.13644057892295375</v>
      </c>
      <c r="V36" s="7">
        <f t="shared" si="29"/>
        <v>0.3895448141002823</v>
      </c>
      <c r="W36" s="11">
        <f t="shared" si="29"/>
        <v>1</v>
      </c>
    </row>
    <row r="37" spans="1:23">
      <c r="A37" s="6" t="s">
        <v>12</v>
      </c>
      <c r="B37" s="17">
        <f t="shared" si="27"/>
        <v>0.13909971999644843</v>
      </c>
      <c r="C37" s="17">
        <f t="shared" si="27"/>
        <v>0.24084611994741434</v>
      </c>
      <c r="D37" s="17">
        <f t="shared" si="27"/>
        <v>0.29100377328710803</v>
      </c>
      <c r="E37" s="17">
        <f t="shared" si="27"/>
        <v>0.17512922076470627</v>
      </c>
      <c r="F37" s="17">
        <f t="shared" si="27"/>
        <v>0.15392116600432287</v>
      </c>
      <c r="G37" s="17">
        <f t="shared" si="30"/>
        <v>1</v>
      </c>
      <c r="I37" s="6" t="s">
        <v>12</v>
      </c>
      <c r="J37" s="11">
        <f t="shared" si="28"/>
        <v>0.13904755742804825</v>
      </c>
      <c r="K37" s="11">
        <f t="shared" si="28"/>
        <v>0.24872102473043792</v>
      </c>
      <c r="L37" s="11">
        <f t="shared" si="28"/>
        <v>0.28517489000080187</v>
      </c>
      <c r="M37" s="11">
        <f t="shared" si="28"/>
        <v>0.16922867162656244</v>
      </c>
      <c r="N37" s="11">
        <f t="shared" si="28"/>
        <v>0.15782785621414946</v>
      </c>
      <c r="O37" s="11">
        <f t="shared" si="31"/>
        <v>1</v>
      </c>
      <c r="Q37" s="6" t="s">
        <v>12</v>
      </c>
      <c r="R37" s="11">
        <f t="shared" si="29"/>
        <v>0.13990651765219062</v>
      </c>
      <c r="S37" s="11">
        <f t="shared" si="29"/>
        <v>0.2424690808542885</v>
      </c>
      <c r="T37" s="11">
        <f t="shared" si="29"/>
        <v>0.28545773376312483</v>
      </c>
      <c r="U37" s="11">
        <f t="shared" si="29"/>
        <v>0.16829202073047189</v>
      </c>
      <c r="V37" s="11">
        <f t="shared" si="29"/>
        <v>0.16387464699992429</v>
      </c>
      <c r="W37" s="11">
        <f t="shared" si="29"/>
        <v>1</v>
      </c>
    </row>
    <row r="38" spans="1:23">
      <c r="A38" s="5"/>
      <c r="B38" s="14"/>
      <c r="C38" s="14"/>
      <c r="D38" s="14"/>
      <c r="E38" s="14"/>
      <c r="F38" s="14"/>
      <c r="G38" s="14"/>
      <c r="I38" s="5"/>
      <c r="J38" s="14"/>
      <c r="K38" s="14"/>
      <c r="L38" s="14"/>
      <c r="M38" s="14"/>
      <c r="N38" s="14"/>
      <c r="O38" s="14"/>
      <c r="Q38" s="5"/>
      <c r="R38" s="14"/>
      <c r="S38" s="14"/>
      <c r="T38" s="14"/>
      <c r="U38" s="14"/>
      <c r="V38" s="14"/>
      <c r="W38" s="14"/>
    </row>
    <row r="39" spans="1:23">
      <c r="A39" s="6" t="s">
        <v>23</v>
      </c>
      <c r="B39" s="1"/>
      <c r="C39" s="1"/>
      <c r="D39" s="1"/>
      <c r="E39" s="1"/>
      <c r="F39" s="1"/>
      <c r="G39" s="1"/>
      <c r="I39" s="6" t="s">
        <v>22</v>
      </c>
      <c r="J39" s="1"/>
      <c r="K39" s="1"/>
      <c r="L39" s="1"/>
      <c r="M39" s="1"/>
      <c r="N39" s="1"/>
      <c r="O39" s="1"/>
      <c r="Q39" s="5"/>
      <c r="R39" s="1"/>
      <c r="S39" s="1"/>
      <c r="T39" s="1"/>
      <c r="U39" s="1"/>
      <c r="V39" s="1"/>
      <c r="W39" s="1"/>
    </row>
    <row r="40" spans="1:23">
      <c r="A40" s="6" t="s">
        <v>5</v>
      </c>
      <c r="B40" s="9" t="s">
        <v>13</v>
      </c>
      <c r="C40" s="9" t="s">
        <v>14</v>
      </c>
      <c r="D40" s="9" t="s">
        <v>15</v>
      </c>
      <c r="E40" s="9" t="s">
        <v>16</v>
      </c>
      <c r="F40" s="9" t="s">
        <v>17</v>
      </c>
      <c r="G40" s="9" t="s">
        <v>12</v>
      </c>
      <c r="I40" s="6" t="s">
        <v>5</v>
      </c>
      <c r="J40" s="9" t="s">
        <v>13</v>
      </c>
      <c r="K40" s="9" t="s">
        <v>14</v>
      </c>
      <c r="L40" s="9" t="s">
        <v>15</v>
      </c>
      <c r="M40" s="9" t="s">
        <v>16</v>
      </c>
      <c r="N40" s="9" t="s">
        <v>17</v>
      </c>
      <c r="O40" s="9" t="s">
        <v>12</v>
      </c>
      <c r="Q40" s="5"/>
      <c r="R40" s="2"/>
      <c r="S40" s="2"/>
      <c r="T40" s="2"/>
      <c r="U40" s="2"/>
      <c r="V40" s="2"/>
      <c r="W40" s="2"/>
    </row>
    <row r="41" spans="1:23">
      <c r="A41" s="6" t="s">
        <v>8</v>
      </c>
      <c r="B41" s="7">
        <f t="shared" ref="B41:B49" si="32">B5/J5-1</f>
        <v>-2.8716718850166911E-3</v>
      </c>
      <c r="C41" s="7">
        <f t="shared" ref="C41:C49" si="33">C5/K5-1</f>
        <v>1.0352337907446829E-2</v>
      </c>
      <c r="D41" s="7">
        <f t="shared" ref="D41:D49" si="34">D5/L5-1</f>
        <v>5.2025136615021061E-2</v>
      </c>
      <c r="E41" s="7">
        <f t="shared" ref="E41:E49" si="35">E5/M5-1</f>
        <v>6.6814751887128265E-2</v>
      </c>
      <c r="F41" s="7">
        <f t="shared" ref="F41:F49" si="36">F5/N5-1</f>
        <v>1.2672964216481564E-2</v>
      </c>
      <c r="G41" s="11">
        <f t="shared" ref="G41:G49" si="37">G5/O5-1</f>
        <v>4.0561784469314688E-2</v>
      </c>
      <c r="I41" s="6" t="s">
        <v>8</v>
      </c>
      <c r="J41" s="7">
        <f t="shared" ref="J41:J49" si="38">J5/R5-1</f>
        <v>-6.130120035017117E-3</v>
      </c>
      <c r="K41" s="7">
        <f t="shared" ref="K41:K49" si="39">K5/S5-1</f>
        <v>6.5936375678949943E-2</v>
      </c>
      <c r="L41" s="7">
        <f t="shared" ref="L41:L49" si="40">L5/T5-1</f>
        <v>3.0173357779958998E-2</v>
      </c>
      <c r="M41" s="7">
        <f t="shared" ref="M41:M49" si="41">M5/U5-1</f>
        <v>4.3622714086039238E-2</v>
      </c>
      <c r="N41" s="7">
        <f t="shared" ref="N41:N49" si="42">N5/V5-1</f>
        <v>7.9940651090226744E-4</v>
      </c>
      <c r="O41" s="11">
        <f t="shared" ref="O41:O49" si="43">O5/W5-1</f>
        <v>2.9215613195666901E-2</v>
      </c>
      <c r="Q41" s="5"/>
      <c r="R41" s="15"/>
      <c r="S41" s="15"/>
      <c r="T41" s="15"/>
      <c r="U41" s="15"/>
      <c r="V41" s="15"/>
      <c r="W41" s="14"/>
    </row>
    <row r="42" spans="1:23">
      <c r="A42" s="6" t="s">
        <v>9</v>
      </c>
      <c r="B42" s="7">
        <f t="shared" si="32"/>
        <v>7.0178059969357776E-2</v>
      </c>
      <c r="C42" s="7">
        <f t="shared" si="33"/>
        <v>6.9148525708213615E-3</v>
      </c>
      <c r="D42" s="7">
        <f t="shared" si="34"/>
        <v>5.0152679206895145E-2</v>
      </c>
      <c r="E42" s="7">
        <f t="shared" si="35"/>
        <v>6.2196186495224737E-2</v>
      </c>
      <c r="F42" s="7">
        <f t="shared" si="36"/>
        <v>1.5648562112033249E-2</v>
      </c>
      <c r="G42" s="11">
        <f t="shared" si="37"/>
        <v>2.4204167926986209E-2</v>
      </c>
      <c r="I42" s="6" t="s">
        <v>9</v>
      </c>
      <c r="J42" s="7">
        <f t="shared" si="38"/>
        <v>6.266008980247828E-2</v>
      </c>
      <c r="K42" s="7">
        <f t="shared" si="39"/>
        <v>6.9643597292800452E-2</v>
      </c>
      <c r="L42" s="7">
        <f t="shared" si="40"/>
        <v>3.1293938713741198E-2</v>
      </c>
      <c r="M42" s="7">
        <f t="shared" si="41"/>
        <v>4.6502825717145591E-2</v>
      </c>
      <c r="N42" s="7">
        <f t="shared" si="42"/>
        <v>7.9940651090226744E-4</v>
      </c>
      <c r="O42" s="11">
        <f t="shared" si="43"/>
        <v>5.0981107002518566E-2</v>
      </c>
      <c r="Q42" s="5"/>
      <c r="R42" s="15"/>
      <c r="S42" s="15"/>
      <c r="T42" s="15"/>
      <c r="U42" s="15"/>
      <c r="V42" s="15"/>
      <c r="W42" s="14"/>
    </row>
    <row r="43" spans="1:23">
      <c r="A43" s="6" t="s">
        <v>11</v>
      </c>
      <c r="B43" s="7">
        <f t="shared" si="32"/>
        <v>4.6383300414685635E-2</v>
      </c>
      <c r="C43" s="7">
        <f t="shared" si="33"/>
        <v>-6.962584268911276E-3</v>
      </c>
      <c r="D43" s="7">
        <f t="shared" si="34"/>
        <v>9.4043942652483725E-2</v>
      </c>
      <c r="E43" s="7">
        <f t="shared" si="35"/>
        <v>7.978881607405941E-2</v>
      </c>
      <c r="F43" s="7">
        <f t="shared" si="36"/>
        <v>3.0072085067904153E-2</v>
      </c>
      <c r="G43" s="11">
        <f t="shared" si="37"/>
        <v>4.3094178826401874E-2</v>
      </c>
      <c r="I43" s="6" t="s">
        <v>11</v>
      </c>
      <c r="J43" s="7">
        <f t="shared" si="38"/>
        <v>2.0016089176561724E-2</v>
      </c>
      <c r="K43" s="7">
        <f t="shared" si="39"/>
        <v>7.8245378882493943E-2</v>
      </c>
      <c r="L43" s="7">
        <f t="shared" si="40"/>
        <v>4.5121342708168255E-2</v>
      </c>
      <c r="M43" s="7">
        <f t="shared" si="41"/>
        <v>4.2895534327521689E-2</v>
      </c>
      <c r="N43" s="7">
        <f t="shared" si="42"/>
        <v>7.9940651090226744E-4</v>
      </c>
      <c r="O43" s="11">
        <f t="shared" si="43"/>
        <v>3.9254191006238504E-2</v>
      </c>
      <c r="Q43" s="5"/>
      <c r="R43" s="15"/>
      <c r="S43" s="15"/>
      <c r="T43" s="15"/>
      <c r="U43" s="15"/>
      <c r="V43" s="15"/>
      <c r="W43" s="14"/>
    </row>
    <row r="44" spans="1:23">
      <c r="A44" s="6" t="s">
        <v>4</v>
      </c>
      <c r="B44" s="7">
        <f t="shared" si="32"/>
        <v>-1.7587861004446648E-3</v>
      </c>
      <c r="C44" s="7">
        <f t="shared" si="33"/>
        <v>2.9596440282729342E-2</v>
      </c>
      <c r="D44" s="7">
        <f t="shared" si="34"/>
        <v>3.9116954517853575E-2</v>
      </c>
      <c r="E44" s="7">
        <f t="shared" si="35"/>
        <v>6.0170207364172112E-2</v>
      </c>
      <c r="F44" s="7">
        <f t="shared" si="36"/>
        <v>-8.3278312433880952E-3</v>
      </c>
      <c r="G44" s="11">
        <f t="shared" si="37"/>
        <v>3.7889263410802787E-2</v>
      </c>
      <c r="I44" s="6" t="s">
        <v>4</v>
      </c>
      <c r="J44" s="7">
        <f t="shared" si="38"/>
        <v>5.6648365457627303E-2</v>
      </c>
      <c r="K44" s="7">
        <f t="shared" si="39"/>
        <v>4.6720816475895655E-2</v>
      </c>
      <c r="L44" s="7">
        <f t="shared" si="40"/>
        <v>0.12070344017040635</v>
      </c>
      <c r="M44" s="7">
        <f t="shared" si="41"/>
        <v>-5.9266825861581385E-3</v>
      </c>
      <c r="N44" s="7">
        <f t="shared" si="42"/>
        <v>-1.3616407260957808E-2</v>
      </c>
      <c r="O44" s="11">
        <f t="shared" si="43"/>
        <v>5.5424101168263018E-2</v>
      </c>
      <c r="Q44" s="5"/>
      <c r="R44" s="15"/>
      <c r="S44" s="15"/>
      <c r="T44" s="15"/>
      <c r="U44" s="15"/>
      <c r="V44" s="15"/>
      <c r="W44" s="14"/>
    </row>
    <row r="45" spans="1:23">
      <c r="A45" s="6" t="s">
        <v>10</v>
      </c>
      <c r="B45" s="7">
        <f t="shared" si="32"/>
        <v>3.2548080997444551E-2</v>
      </c>
      <c r="C45" s="7">
        <f t="shared" si="33"/>
        <v>-9.8557093753649516E-3</v>
      </c>
      <c r="D45" s="7">
        <f t="shared" si="34"/>
        <v>5.5581564828649732E-2</v>
      </c>
      <c r="E45" s="7">
        <f t="shared" si="35"/>
        <v>9.0639150984457295E-2</v>
      </c>
      <c r="F45" s="7">
        <f t="shared" si="36"/>
        <v>3.0877924395004586E-2</v>
      </c>
      <c r="G45" s="11">
        <f t="shared" si="37"/>
        <v>3.4910689111920634E-2</v>
      </c>
      <c r="I45" s="6" t="s">
        <v>10</v>
      </c>
      <c r="J45" s="7">
        <f t="shared" si="38"/>
        <v>3.9346695233235085E-2</v>
      </c>
      <c r="K45" s="7">
        <f t="shared" si="39"/>
        <v>2.7600804667894163E-2</v>
      </c>
      <c r="L45" s="7">
        <f t="shared" si="40"/>
        <v>4.5262008251799379E-2</v>
      </c>
      <c r="M45" s="7">
        <f t="shared" si="41"/>
        <v>5.696672067973152E-2</v>
      </c>
      <c r="N45" s="7">
        <f t="shared" si="42"/>
        <v>2.7030341252749501E-3</v>
      </c>
      <c r="O45" s="11">
        <f t="shared" si="43"/>
        <v>3.7746867768648995E-2</v>
      </c>
      <c r="Q45" s="5"/>
      <c r="R45" s="15"/>
      <c r="S45" s="15"/>
      <c r="T45" s="15"/>
      <c r="U45" s="15"/>
      <c r="V45" s="15"/>
      <c r="W45" s="14"/>
    </row>
    <row r="46" spans="1:23">
      <c r="A46" s="6" t="s">
        <v>7</v>
      </c>
      <c r="B46" s="7">
        <f t="shared" si="32"/>
        <v>4.9278988358507192E-2</v>
      </c>
      <c r="C46" s="7">
        <f t="shared" si="33"/>
        <v>1.4622283090433452E-2</v>
      </c>
      <c r="D46" s="7">
        <f t="shared" si="34"/>
        <v>7.1735360606796972E-2</v>
      </c>
      <c r="E46" s="7">
        <f t="shared" si="35"/>
        <v>6.8300998688307635E-2</v>
      </c>
      <c r="F46" s="7">
        <f t="shared" si="36"/>
        <v>1.0442185752739253E-2</v>
      </c>
      <c r="G46" s="11">
        <f t="shared" si="37"/>
        <v>4.3372760241715769E-2</v>
      </c>
      <c r="I46" s="6" t="s">
        <v>7</v>
      </c>
      <c r="J46" s="7">
        <f t="shared" si="38"/>
        <v>2.2528000282020733E-2</v>
      </c>
      <c r="K46" s="7">
        <f t="shared" si="39"/>
        <v>8.2849622149918645E-2</v>
      </c>
      <c r="L46" s="7">
        <f t="shared" si="40"/>
        <v>3.7238403578275348E-2</v>
      </c>
      <c r="M46" s="7">
        <f t="shared" si="41"/>
        <v>5.2735528890062167E-2</v>
      </c>
      <c r="N46" s="7">
        <f t="shared" si="42"/>
        <v>4.8832048254654481E-4</v>
      </c>
      <c r="O46" s="11">
        <f t="shared" si="43"/>
        <v>4.2122955063756962E-2</v>
      </c>
      <c r="Q46" s="5"/>
      <c r="R46" s="15"/>
      <c r="S46" s="15"/>
      <c r="T46" s="15"/>
      <c r="U46" s="15"/>
      <c r="V46" s="15"/>
      <c r="W46" s="14"/>
    </row>
    <row r="47" spans="1:23">
      <c r="A47" s="6" t="s">
        <v>1</v>
      </c>
      <c r="B47" s="7">
        <f t="shared" si="32"/>
        <v>2.6514909039249357E-2</v>
      </c>
      <c r="C47" s="7">
        <f t="shared" si="33"/>
        <v>-1.0617207953722452E-2</v>
      </c>
      <c r="D47" s="7">
        <f t="shared" si="34"/>
        <v>6.4474198457278753E-2</v>
      </c>
      <c r="E47" s="7">
        <f t="shared" si="35"/>
        <v>7.6675249528813882E-2</v>
      </c>
      <c r="F47" s="7">
        <f t="shared" si="36"/>
        <v>2.5845616704600394E-2</v>
      </c>
      <c r="G47" s="11">
        <f t="shared" si="37"/>
        <v>4.5174641467123022E-2</v>
      </c>
      <c r="I47" s="6" t="s">
        <v>1</v>
      </c>
      <c r="J47" s="7">
        <f t="shared" si="38"/>
        <v>3.8183067789190117E-2</v>
      </c>
      <c r="K47" s="7">
        <f t="shared" si="39"/>
        <v>7.4020531800622402E-2</v>
      </c>
      <c r="L47" s="7">
        <f t="shared" si="40"/>
        <v>4.0700764206396567E-2</v>
      </c>
      <c r="M47" s="7">
        <f t="shared" si="41"/>
        <v>4.3085607978170515E-2</v>
      </c>
      <c r="N47" s="7">
        <f t="shared" si="42"/>
        <v>7.994065109020454E-4</v>
      </c>
      <c r="O47" s="11">
        <f t="shared" si="43"/>
        <v>4.1675493544638176E-2</v>
      </c>
      <c r="Q47" s="5"/>
      <c r="R47" s="15"/>
      <c r="S47" s="15"/>
      <c r="T47" s="15"/>
      <c r="U47" s="15"/>
      <c r="V47" s="15"/>
      <c r="W47" s="14"/>
    </row>
    <row r="48" spans="1:23">
      <c r="A48" s="6" t="s">
        <v>3</v>
      </c>
      <c r="B48" s="7">
        <f t="shared" si="32"/>
        <v>5.295133779032235E-2</v>
      </c>
      <c r="C48" s="7">
        <f t="shared" si="33"/>
        <v>-1.1642417389752358E-2</v>
      </c>
      <c r="D48" s="7">
        <f t="shared" si="34"/>
        <v>4.5384888970320114E-2</v>
      </c>
      <c r="E48" s="7">
        <f t="shared" si="35"/>
        <v>9.0507871724660571E-2</v>
      </c>
      <c r="F48" s="7">
        <f t="shared" si="36"/>
        <v>4.5089801140558716E-3</v>
      </c>
      <c r="G48" s="11">
        <f t="shared" si="37"/>
        <v>3.0584185294716182E-2</v>
      </c>
      <c r="I48" s="6" t="s">
        <v>3</v>
      </c>
      <c r="J48" s="7">
        <f t="shared" si="38"/>
        <v>2.5556036752852673E-2</v>
      </c>
      <c r="K48" s="7">
        <f t="shared" si="39"/>
        <v>4.4940108496462683E-2</v>
      </c>
      <c r="L48" s="7">
        <f t="shared" si="40"/>
        <v>1.9988349952285933E-2</v>
      </c>
      <c r="M48" s="7">
        <f t="shared" si="41"/>
        <v>2.8646647447981843E-2</v>
      </c>
      <c r="N48" s="7">
        <f t="shared" si="42"/>
        <v>1.5084518218493326E-3</v>
      </c>
      <c r="O48" s="11">
        <f t="shared" si="43"/>
        <v>1.7086275959659503E-2</v>
      </c>
      <c r="Q48" s="5"/>
      <c r="R48" s="15"/>
      <c r="S48" s="15"/>
      <c r="T48" s="15"/>
      <c r="U48" s="15"/>
      <c r="V48" s="15"/>
      <c r="W48" s="14"/>
    </row>
    <row r="49" spans="1:23">
      <c r="A49" s="6" t="s">
        <v>12</v>
      </c>
      <c r="B49" s="11">
        <f t="shared" si="32"/>
        <v>3.7737881257484451E-2</v>
      </c>
      <c r="C49" s="11">
        <f t="shared" si="33"/>
        <v>4.5046111569759795E-3</v>
      </c>
      <c r="D49" s="11">
        <f t="shared" si="34"/>
        <v>5.8551803550866088E-2</v>
      </c>
      <c r="E49" s="11">
        <f t="shared" si="35"/>
        <v>7.3518291522369772E-2</v>
      </c>
      <c r="F49" s="11">
        <f t="shared" si="36"/>
        <v>1.1671384486024783E-2</v>
      </c>
      <c r="G49" s="11">
        <f t="shared" si="37"/>
        <v>3.7348728258370434E-2</v>
      </c>
      <c r="I49" s="6" t="s">
        <v>12</v>
      </c>
      <c r="J49" s="11">
        <f t="shared" si="38"/>
        <v>3.2762756900594381E-2</v>
      </c>
      <c r="K49" s="11">
        <f t="shared" si="39"/>
        <v>6.5936375678950387E-2</v>
      </c>
      <c r="L49" s="11">
        <f t="shared" si="40"/>
        <v>3.8112976759701933E-2</v>
      </c>
      <c r="M49" s="11">
        <f t="shared" si="41"/>
        <v>4.4926085678933525E-2</v>
      </c>
      <c r="N49" s="11">
        <f t="shared" si="42"/>
        <v>7.994065109020454E-4</v>
      </c>
      <c r="O49" s="11">
        <f t="shared" si="43"/>
        <v>3.9142603807378551E-2</v>
      </c>
      <c r="Q49" s="5"/>
      <c r="R49" s="14"/>
      <c r="S49" s="14"/>
      <c r="T49" s="14"/>
      <c r="U49" s="14"/>
      <c r="V49" s="14"/>
      <c r="W49" s="14"/>
    </row>
  </sheetData>
  <phoneticPr fontId="2" type="noConversion"/>
  <pageMargins left="0.75" right="0.75" top="1" bottom="1" header="0.5" footer="0.5"/>
  <pageSetup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TSA</vt:lpstr>
      <vt:lpstr>In State</vt:lpstr>
    </vt:vector>
  </TitlesOfParts>
  <Company>riedc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Jeanine Lucia</dc:creator>
  <cp:lastModifiedBy>Rick</cp:lastModifiedBy>
  <cp:lastPrinted>2009-10-27T19:52:17Z</cp:lastPrinted>
  <dcterms:created xsi:type="dcterms:W3CDTF">2004-09-28T19:40:42Z</dcterms:created>
  <dcterms:modified xsi:type="dcterms:W3CDTF">2014-06-09T00:25:10Z</dcterms:modified>
</cp:coreProperties>
</file>